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970" yWindow="660" windowWidth="16725" windowHeight="12465" tabRatio="890"/>
  </bookViews>
  <sheets>
    <sheet name="Portada" sheetId="23" r:id="rId1"/>
    <sheet name="Resumen mensual" sheetId="2" r:id="rId2"/>
    <sheet name="Tu libertad" sheetId="8" r:id="rId3"/>
    <sheet name="Diario de operaciones" sheetId="14" r:id="rId4"/>
    <sheet name="Cartera " sheetId="18" r:id="rId5"/>
    <sheet name="Ingresos pasivos" sheetId="7" r:id="rId6"/>
    <sheet name="Inversiones totales" sheetId="20" r:id="rId7"/>
    <sheet name="Candidatos posibles" sheetId="21" r:id="rId8"/>
    <sheet name="Aportaciones realizadas" sheetId="22" r:id="rId9"/>
  </sheets>
  <definedNames>
    <definedName name="corretajes">#REF!</definedName>
    <definedName name="COTI">#REF!</definedName>
    <definedName name="COTIZACION">#REF!</definedName>
    <definedName name="COTIZACIONES">#REF!</definedName>
    <definedName name="tipo_cuenta" localSheetId="2">#REF!</definedName>
    <definedName name="tipo_cuenta">#REF!</definedName>
    <definedName name="tipo_cuenta2">#REF!</definedName>
  </definedNames>
  <calcPr calcId="145621"/>
</workbook>
</file>

<file path=xl/calcChain.xml><?xml version="1.0" encoding="utf-8"?>
<calcChain xmlns="http://schemas.openxmlformats.org/spreadsheetml/2006/main">
  <c r="K684" i="18" l="1"/>
  <c r="K685" i="18"/>
  <c r="K686" i="18"/>
  <c r="K687" i="18"/>
  <c r="K688" i="18"/>
  <c r="K689" i="18"/>
  <c r="K690" i="18"/>
  <c r="K691" i="18"/>
  <c r="K692" i="18"/>
  <c r="K693" i="18"/>
  <c r="K694" i="18"/>
  <c r="K695" i="18"/>
  <c r="K696" i="18"/>
  <c r="K697" i="18"/>
  <c r="K698" i="18"/>
  <c r="K699" i="18"/>
  <c r="K700" i="18"/>
  <c r="K701" i="18"/>
  <c r="K702" i="18"/>
  <c r="K703" i="18"/>
  <c r="K704" i="18"/>
  <c r="K705" i="18"/>
  <c r="K706" i="18"/>
  <c r="K707" i="18"/>
  <c r="K708" i="18"/>
  <c r="K709" i="18"/>
  <c r="K710" i="18"/>
  <c r="K711" i="18"/>
  <c r="K712" i="18"/>
  <c r="K713" i="18"/>
  <c r="K714" i="18"/>
  <c r="K715" i="18"/>
  <c r="K716" i="18"/>
  <c r="K717" i="18"/>
  <c r="K718" i="18"/>
  <c r="K719" i="18"/>
  <c r="K720" i="18"/>
  <c r="K721" i="18"/>
  <c r="K722" i="18"/>
  <c r="K637" i="18"/>
  <c r="K638" i="18"/>
  <c r="K639" i="18"/>
  <c r="K640" i="18"/>
  <c r="K641" i="18"/>
  <c r="K642" i="18"/>
  <c r="K643" i="18"/>
  <c r="K644" i="18"/>
  <c r="K645" i="18"/>
  <c r="K646" i="18"/>
  <c r="K647" i="18"/>
  <c r="K648" i="18"/>
  <c r="K649" i="18"/>
  <c r="K650" i="18"/>
  <c r="K651" i="18"/>
  <c r="K652" i="18"/>
  <c r="K653" i="18"/>
  <c r="K654" i="18"/>
  <c r="K655" i="18"/>
  <c r="K656" i="18"/>
  <c r="K657" i="18"/>
  <c r="K658" i="18"/>
  <c r="K659" i="18"/>
  <c r="K660" i="18"/>
  <c r="K661" i="18"/>
  <c r="K662" i="18"/>
  <c r="K663" i="18"/>
  <c r="K664" i="18"/>
  <c r="K665" i="18"/>
  <c r="K666" i="18"/>
  <c r="K667" i="18"/>
  <c r="K668" i="18"/>
  <c r="K669" i="18"/>
  <c r="K670" i="18"/>
  <c r="K671" i="18"/>
  <c r="K672" i="18"/>
  <c r="K673" i="18"/>
  <c r="K674" i="18"/>
  <c r="K675" i="18"/>
  <c r="K628" i="18"/>
  <c r="K590" i="18"/>
  <c r="K591" i="18"/>
  <c r="K592" i="18"/>
  <c r="K593" i="18"/>
  <c r="K594" i="18"/>
  <c r="K595" i="18"/>
  <c r="K596" i="18"/>
  <c r="K597" i="18"/>
  <c r="K598" i="18"/>
  <c r="K599" i="18"/>
  <c r="K600" i="18"/>
  <c r="K601" i="18"/>
  <c r="K602" i="18"/>
  <c r="K603" i="18"/>
  <c r="K604" i="18"/>
  <c r="K605" i="18"/>
  <c r="K606" i="18"/>
  <c r="K607" i="18"/>
  <c r="K608" i="18"/>
  <c r="K609" i="18"/>
  <c r="K610" i="18"/>
  <c r="K611" i="18"/>
  <c r="K612" i="18"/>
  <c r="K613" i="18"/>
  <c r="K614" i="18"/>
  <c r="K615" i="18"/>
  <c r="K616" i="18"/>
  <c r="K617" i="18"/>
  <c r="K618" i="18"/>
  <c r="K619" i="18"/>
  <c r="K620" i="18"/>
  <c r="K621" i="18"/>
  <c r="K622" i="18"/>
  <c r="K623" i="18"/>
  <c r="K624" i="18"/>
  <c r="K625" i="18"/>
  <c r="K626" i="18"/>
  <c r="K627" i="18"/>
  <c r="K543" i="18"/>
  <c r="K544" i="18"/>
  <c r="K545" i="18"/>
  <c r="K546" i="18"/>
  <c r="K547" i="18"/>
  <c r="K548" i="18"/>
  <c r="K549" i="18"/>
  <c r="K550" i="18"/>
  <c r="K551" i="18"/>
  <c r="K552" i="18"/>
  <c r="K553" i="18"/>
  <c r="K554" i="18"/>
  <c r="K555" i="18"/>
  <c r="K556" i="18"/>
  <c r="K557" i="18"/>
  <c r="K558" i="18"/>
  <c r="K559" i="18"/>
  <c r="K560" i="18"/>
  <c r="K561" i="18"/>
  <c r="K562" i="18"/>
  <c r="K563" i="18"/>
  <c r="K564" i="18"/>
  <c r="K565" i="18"/>
  <c r="K566" i="18"/>
  <c r="K567" i="18"/>
  <c r="K568" i="18"/>
  <c r="K569" i="18"/>
  <c r="K570" i="18"/>
  <c r="K571" i="18"/>
  <c r="K572" i="18"/>
  <c r="K573" i="18"/>
  <c r="K574" i="18"/>
  <c r="K575" i="18"/>
  <c r="K576" i="18"/>
  <c r="K577" i="18"/>
  <c r="K578" i="18"/>
  <c r="K579" i="18"/>
  <c r="K580" i="18"/>
  <c r="K581" i="18"/>
  <c r="K496" i="18"/>
  <c r="K497" i="18"/>
  <c r="K498" i="18"/>
  <c r="K499" i="18"/>
  <c r="K500" i="18"/>
  <c r="K501" i="18"/>
  <c r="K502" i="18"/>
  <c r="K503" i="18"/>
  <c r="K504" i="18"/>
  <c r="K505" i="18"/>
  <c r="K506" i="18"/>
  <c r="K507" i="18"/>
  <c r="K508" i="18"/>
  <c r="K509" i="18"/>
  <c r="K510" i="18"/>
  <c r="K511" i="18"/>
  <c r="K512" i="18"/>
  <c r="K513" i="18"/>
  <c r="K514" i="18"/>
  <c r="K515" i="18"/>
  <c r="K516" i="18"/>
  <c r="K517" i="18"/>
  <c r="K518" i="18"/>
  <c r="K519" i="18"/>
  <c r="K520" i="18"/>
  <c r="K521" i="18"/>
  <c r="K522" i="18"/>
  <c r="K523" i="18"/>
  <c r="K524" i="18"/>
  <c r="K525" i="18"/>
  <c r="K526" i="18"/>
  <c r="K527" i="18"/>
  <c r="K528" i="18"/>
  <c r="K529" i="18"/>
  <c r="K530" i="18"/>
  <c r="K531" i="18"/>
  <c r="K532" i="18"/>
  <c r="K533" i="18"/>
  <c r="K534" i="18"/>
  <c r="K449" i="18"/>
  <c r="K450" i="18"/>
  <c r="K451" i="18"/>
  <c r="K452" i="18"/>
  <c r="K453" i="18"/>
  <c r="K454" i="18"/>
  <c r="K455" i="18"/>
  <c r="K456" i="18"/>
  <c r="K457" i="18"/>
  <c r="K458" i="18"/>
  <c r="K459" i="18"/>
  <c r="K460" i="18"/>
  <c r="K461" i="18"/>
  <c r="K462" i="18"/>
  <c r="K463" i="18"/>
  <c r="K464" i="18"/>
  <c r="K465" i="18"/>
  <c r="K466" i="18"/>
  <c r="K467" i="18"/>
  <c r="K468" i="18"/>
  <c r="K469" i="18"/>
  <c r="K470" i="18"/>
  <c r="K471" i="18"/>
  <c r="K472" i="18"/>
  <c r="K473" i="18"/>
  <c r="K474" i="18"/>
  <c r="K475" i="18"/>
  <c r="K476" i="18"/>
  <c r="K477" i="18"/>
  <c r="K478" i="18"/>
  <c r="K479" i="18"/>
  <c r="K480" i="18"/>
  <c r="K481" i="18"/>
  <c r="K482" i="18"/>
  <c r="K483" i="18"/>
  <c r="K484" i="18"/>
  <c r="K485" i="18"/>
  <c r="K486" i="18"/>
  <c r="K487" i="18"/>
  <c r="K402" i="18"/>
  <c r="K403" i="18"/>
  <c r="K404" i="18"/>
  <c r="K405" i="18"/>
  <c r="K406" i="18"/>
  <c r="K407" i="18"/>
  <c r="K408" i="18"/>
  <c r="K409" i="18"/>
  <c r="K410" i="18"/>
  <c r="K411" i="18"/>
  <c r="K412" i="18"/>
  <c r="K413" i="18"/>
  <c r="K414" i="18"/>
  <c r="K415" i="18"/>
  <c r="K416" i="18"/>
  <c r="K417" i="18"/>
  <c r="K418" i="18"/>
  <c r="K419" i="18"/>
  <c r="K420" i="18"/>
  <c r="K421" i="18"/>
  <c r="K422" i="18"/>
  <c r="K423" i="18"/>
  <c r="K424" i="18"/>
  <c r="K425" i="18"/>
  <c r="K426" i="18"/>
  <c r="K427" i="18"/>
  <c r="K428" i="18"/>
  <c r="K429" i="18"/>
  <c r="K430" i="18"/>
  <c r="K431" i="18"/>
  <c r="K432" i="18"/>
  <c r="K433" i="18"/>
  <c r="K434" i="18"/>
  <c r="K435" i="18"/>
  <c r="K436" i="18"/>
  <c r="K437" i="18"/>
  <c r="K438" i="18"/>
  <c r="K439" i="18"/>
  <c r="K440" i="18"/>
  <c r="K355" i="18"/>
  <c r="K356" i="18"/>
  <c r="K357" i="18"/>
  <c r="K358" i="18"/>
  <c r="K359" i="18"/>
  <c r="K360" i="18"/>
  <c r="K361" i="18"/>
  <c r="K362" i="18"/>
  <c r="K363" i="18"/>
  <c r="K364" i="18"/>
  <c r="K365" i="18"/>
  <c r="K366" i="18"/>
  <c r="K367" i="18"/>
  <c r="K368" i="18"/>
  <c r="K369" i="18"/>
  <c r="K370" i="18"/>
  <c r="K371" i="18"/>
  <c r="K372" i="18"/>
  <c r="K373" i="18"/>
  <c r="K374" i="18"/>
  <c r="K375" i="18"/>
  <c r="K376" i="18"/>
  <c r="K377" i="18"/>
  <c r="K378" i="18"/>
  <c r="K379" i="18"/>
  <c r="K380" i="18"/>
  <c r="K381" i="18"/>
  <c r="K382" i="18"/>
  <c r="K383" i="18"/>
  <c r="K384" i="18"/>
  <c r="K385" i="18"/>
  <c r="K386" i="18"/>
  <c r="K387" i="18"/>
  <c r="K388" i="18"/>
  <c r="K389" i="18"/>
  <c r="K390" i="18"/>
  <c r="K391" i="18"/>
  <c r="K392" i="18"/>
  <c r="K393" i="18"/>
  <c r="K308" i="18"/>
  <c r="K309" i="18"/>
  <c r="K310" i="18"/>
  <c r="K311" i="18"/>
  <c r="K312" i="18"/>
  <c r="K313" i="18"/>
  <c r="K314" i="18"/>
  <c r="K315" i="18"/>
  <c r="K316" i="18"/>
  <c r="K317" i="18"/>
  <c r="K318" i="18"/>
  <c r="K319" i="18"/>
  <c r="K320" i="18"/>
  <c r="K321" i="18"/>
  <c r="K322" i="18"/>
  <c r="K323" i="18"/>
  <c r="K324" i="18"/>
  <c r="K325" i="18"/>
  <c r="K326" i="18"/>
  <c r="K327" i="18"/>
  <c r="K328" i="18"/>
  <c r="K329" i="18"/>
  <c r="K330" i="18"/>
  <c r="K331" i="18"/>
  <c r="K332" i="18"/>
  <c r="K333" i="18"/>
  <c r="K334" i="18"/>
  <c r="K335" i="18"/>
  <c r="K336" i="18"/>
  <c r="K337" i="18"/>
  <c r="K338" i="18"/>
  <c r="K339" i="18"/>
  <c r="K340" i="18"/>
  <c r="K341" i="18"/>
  <c r="K342" i="18"/>
  <c r="K343" i="18"/>
  <c r="K344" i="18"/>
  <c r="K345" i="18"/>
  <c r="K346" i="18"/>
  <c r="K261" i="18"/>
  <c r="K262" i="18"/>
  <c r="K263" i="18"/>
  <c r="K264" i="18"/>
  <c r="K265" i="18"/>
  <c r="K266" i="18"/>
  <c r="K267" i="18"/>
  <c r="K268" i="18"/>
  <c r="K269" i="18"/>
  <c r="K270" i="18"/>
  <c r="K271" i="18"/>
  <c r="K272" i="18"/>
  <c r="K273" i="18"/>
  <c r="K274" i="18"/>
  <c r="K275" i="18"/>
  <c r="K276" i="18"/>
  <c r="K277" i="18"/>
  <c r="K278" i="18"/>
  <c r="K279" i="18"/>
  <c r="K280" i="18"/>
  <c r="K281" i="18"/>
  <c r="K282" i="18"/>
  <c r="K283" i="18"/>
  <c r="K284" i="18"/>
  <c r="K285" i="18"/>
  <c r="K286" i="18"/>
  <c r="K287" i="18"/>
  <c r="K288" i="18"/>
  <c r="K289" i="18"/>
  <c r="K290" i="18"/>
  <c r="K291" i="18"/>
  <c r="K292" i="18"/>
  <c r="K293" i="18"/>
  <c r="K294" i="18"/>
  <c r="K295" i="18"/>
  <c r="K296" i="18"/>
  <c r="K297" i="18"/>
  <c r="K298" i="18"/>
  <c r="K299" i="18"/>
  <c r="K214" i="18"/>
  <c r="K215" i="18"/>
  <c r="K216" i="18"/>
  <c r="K217" i="18"/>
  <c r="K218" i="18"/>
  <c r="K219" i="18"/>
  <c r="K220" i="18"/>
  <c r="K221" i="18"/>
  <c r="K222" i="18"/>
  <c r="K223" i="18"/>
  <c r="K224" i="18"/>
  <c r="K225" i="18"/>
  <c r="K226" i="18"/>
  <c r="K227" i="18"/>
  <c r="K228" i="18"/>
  <c r="K229" i="18"/>
  <c r="K230" i="18"/>
  <c r="K231" i="18"/>
  <c r="K232" i="18"/>
  <c r="K233" i="18"/>
  <c r="K234" i="18"/>
  <c r="K235" i="18"/>
  <c r="K236" i="18"/>
  <c r="K237" i="18"/>
  <c r="K238" i="18"/>
  <c r="K239" i="18"/>
  <c r="K240" i="18"/>
  <c r="K241" i="18"/>
  <c r="K242" i="18"/>
  <c r="K243" i="18"/>
  <c r="K244" i="18"/>
  <c r="K245" i="18"/>
  <c r="K246" i="18"/>
  <c r="K247" i="18"/>
  <c r="K248" i="18"/>
  <c r="K249" i="18"/>
  <c r="K250" i="18"/>
  <c r="K251" i="18"/>
  <c r="K252" i="18"/>
  <c r="K167" i="18"/>
  <c r="K168" i="18"/>
  <c r="K169" i="18"/>
  <c r="K170" i="18"/>
  <c r="K171" i="18"/>
  <c r="K172" i="18"/>
  <c r="K173" i="18"/>
  <c r="K174" i="18"/>
  <c r="K175" i="18"/>
  <c r="K176" i="18"/>
  <c r="K177" i="18"/>
  <c r="K178" i="18"/>
  <c r="K179" i="18"/>
  <c r="K180" i="18"/>
  <c r="K181" i="18"/>
  <c r="K182" i="18"/>
  <c r="K183" i="18"/>
  <c r="K184" i="18"/>
  <c r="K185" i="18"/>
  <c r="K186" i="18"/>
  <c r="K187" i="18"/>
  <c r="K188" i="18"/>
  <c r="K189" i="18"/>
  <c r="K190" i="18"/>
  <c r="K191" i="18"/>
  <c r="K192" i="18"/>
  <c r="K193" i="18"/>
  <c r="K194" i="18"/>
  <c r="K195" i="18"/>
  <c r="K196" i="18"/>
  <c r="K197" i="18"/>
  <c r="K198" i="18"/>
  <c r="K199" i="18"/>
  <c r="K200" i="18"/>
  <c r="K201" i="18"/>
  <c r="K202" i="18"/>
  <c r="K203" i="18"/>
  <c r="K204" i="18"/>
  <c r="K205" i="18"/>
  <c r="K120" i="18"/>
  <c r="K121" i="18"/>
  <c r="K122" i="18"/>
  <c r="K123" i="18"/>
  <c r="K124" i="18"/>
  <c r="K125" i="18"/>
  <c r="K126" i="18"/>
  <c r="K127" i="18"/>
  <c r="K128" i="18"/>
  <c r="K129" i="18"/>
  <c r="K130" i="18"/>
  <c r="K131" i="18"/>
  <c r="K132" i="18"/>
  <c r="K133" i="18"/>
  <c r="K134" i="18"/>
  <c r="K135" i="18"/>
  <c r="K136" i="18"/>
  <c r="K137" i="18"/>
  <c r="K138" i="18"/>
  <c r="K139" i="18"/>
  <c r="K140" i="18"/>
  <c r="K141" i="18"/>
  <c r="K142" i="18"/>
  <c r="K143" i="18"/>
  <c r="K144" i="18"/>
  <c r="K145" i="18"/>
  <c r="K146" i="18"/>
  <c r="K147" i="18"/>
  <c r="K148" i="18"/>
  <c r="K149" i="18"/>
  <c r="K150" i="18"/>
  <c r="K151" i="18"/>
  <c r="K152" i="18"/>
  <c r="K153" i="18"/>
  <c r="K154" i="18"/>
  <c r="K155" i="18"/>
  <c r="K156" i="18"/>
  <c r="K157" i="18"/>
  <c r="K158" i="18"/>
  <c r="K73" i="18"/>
  <c r="K74" i="18"/>
  <c r="K75" i="18"/>
  <c r="K76" i="18"/>
  <c r="K77" i="18"/>
  <c r="K78" i="18"/>
  <c r="K79" i="18"/>
  <c r="K80" i="18"/>
  <c r="K81" i="18"/>
  <c r="K82" i="18"/>
  <c r="K83" i="18"/>
  <c r="K84" i="18"/>
  <c r="K85" i="18"/>
  <c r="K86" i="18"/>
  <c r="K87" i="18"/>
  <c r="K88" i="18"/>
  <c r="K89" i="18"/>
  <c r="K90" i="18"/>
  <c r="K91" i="18"/>
  <c r="K92" i="18"/>
  <c r="K93" i="18"/>
  <c r="K94" i="18"/>
  <c r="K95" i="18"/>
  <c r="K96" i="18"/>
  <c r="K97" i="18"/>
  <c r="K98" i="18"/>
  <c r="K99" i="18"/>
  <c r="K100" i="18"/>
  <c r="K101" i="18"/>
  <c r="K102" i="18"/>
  <c r="K103" i="18"/>
  <c r="K104" i="18"/>
  <c r="K105" i="18"/>
  <c r="K106" i="18"/>
  <c r="K107" i="18"/>
  <c r="K108" i="18"/>
  <c r="K109" i="18"/>
  <c r="K110" i="18"/>
  <c r="K111" i="18"/>
  <c r="K26" i="18"/>
  <c r="K27" i="18"/>
  <c r="K28" i="18"/>
  <c r="K29" i="18"/>
  <c r="K30" i="18"/>
  <c r="K31" i="18"/>
  <c r="K32" i="18"/>
  <c r="K33" i="18"/>
  <c r="K34" i="18"/>
  <c r="K35" i="18"/>
  <c r="K36" i="18"/>
  <c r="K37" i="18"/>
  <c r="K38" i="18"/>
  <c r="K39" i="18"/>
  <c r="K40" i="18"/>
  <c r="K41" i="18"/>
  <c r="K42" i="18"/>
  <c r="K43" i="18"/>
  <c r="K44" i="18"/>
  <c r="K45" i="18"/>
  <c r="K46" i="18"/>
  <c r="K47" i="18"/>
  <c r="K48" i="18"/>
  <c r="K49" i="18"/>
  <c r="K50" i="18"/>
  <c r="K51" i="18"/>
  <c r="K52" i="18"/>
  <c r="K53" i="18"/>
  <c r="K54" i="18"/>
  <c r="K55" i="18"/>
  <c r="K56" i="18"/>
  <c r="K57" i="18"/>
  <c r="K58" i="18"/>
  <c r="K59" i="18"/>
  <c r="K60" i="18"/>
  <c r="K61" i="18"/>
  <c r="K62" i="18"/>
  <c r="K63" i="18"/>
  <c r="K64" i="18"/>
  <c r="E5" i="22" l="1"/>
  <c r="D5" i="22"/>
  <c r="E38" i="22"/>
  <c r="E11" i="22" s="1"/>
  <c r="D6" i="22" s="1"/>
  <c r="D7" i="22" s="1"/>
  <c r="H8" i="21"/>
  <c r="H9" i="21"/>
  <c r="H10" i="21"/>
  <c r="H11" i="21"/>
  <c r="H12" i="21"/>
  <c r="H13" i="21"/>
  <c r="H14" i="21"/>
  <c r="H15" i="21"/>
  <c r="H16" i="21"/>
  <c r="H17" i="21"/>
  <c r="H18" i="21"/>
  <c r="H19" i="21"/>
  <c r="H20" i="21"/>
  <c r="H7" i="21"/>
  <c r="F20" i="21"/>
  <c r="F19" i="21"/>
  <c r="F18" i="21"/>
  <c r="F17" i="21"/>
  <c r="F16" i="21"/>
  <c r="F15" i="21"/>
  <c r="F14" i="21"/>
  <c r="F13" i="21"/>
  <c r="F12" i="21"/>
  <c r="F11" i="21"/>
  <c r="F10" i="21"/>
  <c r="F9" i="21"/>
  <c r="F8" i="21"/>
  <c r="F7" i="21"/>
  <c r="D8" i="22" l="1"/>
  <c r="E6" i="22"/>
  <c r="E7" i="22" s="1"/>
  <c r="E8" i="22" s="1"/>
  <c r="D5" i="20" l="1"/>
  <c r="C637" i="18" l="1"/>
  <c r="C641" i="18"/>
  <c r="C645" i="18"/>
  <c r="C649" i="18"/>
  <c r="C653" i="18"/>
  <c r="C657" i="18"/>
  <c r="C661" i="18"/>
  <c r="C665" i="18"/>
  <c r="C669" i="18"/>
  <c r="C673" i="18"/>
  <c r="C590" i="18"/>
  <c r="C594" i="18"/>
  <c r="C598" i="18"/>
  <c r="C602" i="18"/>
  <c r="C606" i="18"/>
  <c r="C610" i="18"/>
  <c r="C614" i="18"/>
  <c r="C618" i="18"/>
  <c r="C622" i="18"/>
  <c r="C626" i="18"/>
  <c r="T724" i="18"/>
  <c r="S723" i="18"/>
  <c r="L723" i="18"/>
  <c r="F723" i="18"/>
  <c r="E723" i="18"/>
  <c r="Q723" i="18" s="1"/>
  <c r="Q722" i="18"/>
  <c r="O722" i="18"/>
  <c r="N722" i="18"/>
  <c r="I722" i="18"/>
  <c r="Q721" i="18"/>
  <c r="O721" i="18"/>
  <c r="N721" i="18"/>
  <c r="I721" i="18"/>
  <c r="Q720" i="18"/>
  <c r="O720" i="18"/>
  <c r="N720" i="18"/>
  <c r="I720" i="18"/>
  <c r="T720" i="18" s="1"/>
  <c r="Q719" i="18"/>
  <c r="O719" i="18"/>
  <c r="N719" i="18"/>
  <c r="I719" i="18"/>
  <c r="Q718" i="18"/>
  <c r="O718" i="18"/>
  <c r="N718" i="18"/>
  <c r="I718" i="18"/>
  <c r="Q717" i="18"/>
  <c r="O717" i="18"/>
  <c r="N717" i="18"/>
  <c r="I717" i="18"/>
  <c r="Q716" i="18"/>
  <c r="O716" i="18"/>
  <c r="N716" i="18"/>
  <c r="I716" i="18"/>
  <c r="T716" i="18" s="1"/>
  <c r="Q715" i="18"/>
  <c r="O715" i="18"/>
  <c r="N715" i="18"/>
  <c r="I715" i="18"/>
  <c r="Q714" i="18"/>
  <c r="O714" i="18"/>
  <c r="N714" i="18"/>
  <c r="I714" i="18"/>
  <c r="Q713" i="18"/>
  <c r="O713" i="18"/>
  <c r="N713" i="18"/>
  <c r="I713" i="18"/>
  <c r="Q712" i="18"/>
  <c r="O712" i="18"/>
  <c r="N712" i="18"/>
  <c r="I712" i="18"/>
  <c r="T712" i="18" s="1"/>
  <c r="Q711" i="18"/>
  <c r="O711" i="18"/>
  <c r="N711" i="18"/>
  <c r="I711" i="18"/>
  <c r="Q710" i="18"/>
  <c r="O710" i="18"/>
  <c r="N710" i="18"/>
  <c r="I710" i="18"/>
  <c r="Q709" i="18"/>
  <c r="O709" i="18"/>
  <c r="N709" i="18"/>
  <c r="I709" i="18"/>
  <c r="Q708" i="18"/>
  <c r="O708" i="18"/>
  <c r="N708" i="18"/>
  <c r="I708" i="18"/>
  <c r="T708" i="18" s="1"/>
  <c r="Q707" i="18"/>
  <c r="O707" i="18"/>
  <c r="N707" i="18"/>
  <c r="I707" i="18"/>
  <c r="Q706" i="18"/>
  <c r="O706" i="18"/>
  <c r="N706" i="18"/>
  <c r="I706" i="18"/>
  <c r="Q705" i="18"/>
  <c r="O705" i="18"/>
  <c r="N705" i="18"/>
  <c r="I705" i="18"/>
  <c r="Q704" i="18"/>
  <c r="O704" i="18"/>
  <c r="N704" i="18"/>
  <c r="I704" i="18"/>
  <c r="T704" i="18" s="1"/>
  <c r="Q703" i="18"/>
  <c r="O703" i="18"/>
  <c r="N703" i="18"/>
  <c r="I703" i="18"/>
  <c r="Q702" i="18"/>
  <c r="O702" i="18"/>
  <c r="N702" i="18"/>
  <c r="I702" i="18"/>
  <c r="Q701" i="18"/>
  <c r="O701" i="18"/>
  <c r="N701" i="18"/>
  <c r="I701" i="18"/>
  <c r="Q700" i="18"/>
  <c r="O700" i="18"/>
  <c r="N700" i="18"/>
  <c r="I700" i="18"/>
  <c r="T700" i="18" s="1"/>
  <c r="Q699" i="18"/>
  <c r="O699" i="18"/>
  <c r="N699" i="18"/>
  <c r="I699" i="18"/>
  <c r="Q698" i="18"/>
  <c r="O698" i="18"/>
  <c r="N698" i="18"/>
  <c r="I698" i="18"/>
  <c r="Q697" i="18"/>
  <c r="O697" i="18"/>
  <c r="N697" i="18"/>
  <c r="I697" i="18"/>
  <c r="Q696" i="18"/>
  <c r="O696" i="18"/>
  <c r="N696" i="18"/>
  <c r="I696" i="18"/>
  <c r="T696" i="18" s="1"/>
  <c r="Q695" i="18"/>
  <c r="O695" i="18"/>
  <c r="N695" i="18"/>
  <c r="I695" i="18"/>
  <c r="Q694" i="18"/>
  <c r="O694" i="18"/>
  <c r="N694" i="18"/>
  <c r="I694" i="18"/>
  <c r="Q693" i="18"/>
  <c r="O693" i="18"/>
  <c r="N693" i="18"/>
  <c r="I693" i="18"/>
  <c r="Q692" i="18"/>
  <c r="O692" i="18"/>
  <c r="N692" i="18"/>
  <c r="I692" i="18"/>
  <c r="T692" i="18" s="1"/>
  <c r="Q691" i="18"/>
  <c r="O691" i="18"/>
  <c r="N691" i="18"/>
  <c r="I691" i="18"/>
  <c r="Q690" i="18"/>
  <c r="O690" i="18"/>
  <c r="N690" i="18"/>
  <c r="I690" i="18"/>
  <c r="Q689" i="18"/>
  <c r="O689" i="18"/>
  <c r="N689" i="18"/>
  <c r="I689" i="18"/>
  <c r="Q688" i="18"/>
  <c r="O688" i="18"/>
  <c r="N688" i="18"/>
  <c r="I688" i="18"/>
  <c r="T688" i="18" s="1"/>
  <c r="Q687" i="18"/>
  <c r="O687" i="18"/>
  <c r="N687" i="18"/>
  <c r="I687" i="18"/>
  <c r="Q686" i="18"/>
  <c r="O686" i="18"/>
  <c r="N686" i="18"/>
  <c r="I686" i="18"/>
  <c r="Q685" i="18"/>
  <c r="O685" i="18"/>
  <c r="N685" i="18"/>
  <c r="I685" i="18"/>
  <c r="Q684" i="18"/>
  <c r="O684" i="18"/>
  <c r="N684" i="18"/>
  <c r="I684" i="18"/>
  <c r="T684" i="18" s="1"/>
  <c r="Q683" i="18"/>
  <c r="O683" i="18"/>
  <c r="K683" i="18"/>
  <c r="K723" i="18" s="1"/>
  <c r="I683" i="18"/>
  <c r="C683" i="18" s="1"/>
  <c r="T677" i="18"/>
  <c r="S676" i="18"/>
  <c r="L676" i="18"/>
  <c r="F676" i="18"/>
  <c r="E676" i="18"/>
  <c r="Q676" i="18" s="1"/>
  <c r="Q675" i="18"/>
  <c r="O675" i="18"/>
  <c r="N675" i="18"/>
  <c r="I675" i="18"/>
  <c r="T675" i="18" s="1"/>
  <c r="Q674" i="18"/>
  <c r="O674" i="18"/>
  <c r="N674" i="18"/>
  <c r="I674" i="18"/>
  <c r="T674" i="18" s="1"/>
  <c r="Q673" i="18"/>
  <c r="O673" i="18"/>
  <c r="N673" i="18"/>
  <c r="I673" i="18"/>
  <c r="T673" i="18" s="1"/>
  <c r="Q672" i="18"/>
  <c r="O672" i="18"/>
  <c r="N672" i="18"/>
  <c r="I672" i="18"/>
  <c r="T672" i="18" s="1"/>
  <c r="Q671" i="18"/>
  <c r="O671" i="18"/>
  <c r="N671" i="18"/>
  <c r="I671" i="18"/>
  <c r="T671" i="18" s="1"/>
  <c r="Q670" i="18"/>
  <c r="O670" i="18"/>
  <c r="N670" i="18"/>
  <c r="I670" i="18"/>
  <c r="T670" i="18" s="1"/>
  <c r="Q669" i="18"/>
  <c r="O669" i="18"/>
  <c r="N669" i="18"/>
  <c r="I669" i="18"/>
  <c r="T669" i="18" s="1"/>
  <c r="Q668" i="18"/>
  <c r="O668" i="18"/>
  <c r="N668" i="18"/>
  <c r="I668" i="18"/>
  <c r="T668" i="18" s="1"/>
  <c r="Q667" i="18"/>
  <c r="O667" i="18"/>
  <c r="N667" i="18"/>
  <c r="I667" i="18"/>
  <c r="T667" i="18" s="1"/>
  <c r="Q666" i="18"/>
  <c r="O666" i="18"/>
  <c r="N666" i="18"/>
  <c r="I666" i="18"/>
  <c r="T666" i="18" s="1"/>
  <c r="Q665" i="18"/>
  <c r="O665" i="18"/>
  <c r="N665" i="18"/>
  <c r="I665" i="18"/>
  <c r="T665" i="18" s="1"/>
  <c r="Q664" i="18"/>
  <c r="O664" i="18"/>
  <c r="N664" i="18"/>
  <c r="I664" i="18"/>
  <c r="T664" i="18" s="1"/>
  <c r="Q663" i="18"/>
  <c r="O663" i="18"/>
  <c r="N663" i="18"/>
  <c r="I663" i="18"/>
  <c r="T663" i="18" s="1"/>
  <c r="Q662" i="18"/>
  <c r="O662" i="18"/>
  <c r="N662" i="18"/>
  <c r="I662" i="18"/>
  <c r="T662" i="18" s="1"/>
  <c r="Q661" i="18"/>
  <c r="O661" i="18"/>
  <c r="N661" i="18"/>
  <c r="I661" i="18"/>
  <c r="T661" i="18" s="1"/>
  <c r="Q660" i="18"/>
  <c r="O660" i="18"/>
  <c r="N660" i="18"/>
  <c r="I660" i="18"/>
  <c r="T660" i="18" s="1"/>
  <c r="Q659" i="18"/>
  <c r="O659" i="18"/>
  <c r="N659" i="18"/>
  <c r="I659" i="18"/>
  <c r="T659" i="18" s="1"/>
  <c r="Q658" i="18"/>
  <c r="O658" i="18"/>
  <c r="N658" i="18"/>
  <c r="I658" i="18"/>
  <c r="T658" i="18" s="1"/>
  <c r="Q657" i="18"/>
  <c r="O657" i="18"/>
  <c r="N657" i="18"/>
  <c r="I657" i="18"/>
  <c r="T657" i="18" s="1"/>
  <c r="Q656" i="18"/>
  <c r="O656" i="18"/>
  <c r="N656" i="18"/>
  <c r="I656" i="18"/>
  <c r="T656" i="18" s="1"/>
  <c r="Q655" i="18"/>
  <c r="O655" i="18"/>
  <c r="N655" i="18"/>
  <c r="I655" i="18"/>
  <c r="T655" i="18" s="1"/>
  <c r="Q654" i="18"/>
  <c r="O654" i="18"/>
  <c r="N654" i="18"/>
  <c r="I654" i="18"/>
  <c r="T654" i="18" s="1"/>
  <c r="Q653" i="18"/>
  <c r="O653" i="18"/>
  <c r="N653" i="18"/>
  <c r="I653" i="18"/>
  <c r="T653" i="18" s="1"/>
  <c r="Q652" i="18"/>
  <c r="O652" i="18"/>
  <c r="N652" i="18"/>
  <c r="I652" i="18"/>
  <c r="T652" i="18" s="1"/>
  <c r="Q651" i="18"/>
  <c r="O651" i="18"/>
  <c r="N651" i="18"/>
  <c r="I651" i="18"/>
  <c r="T651" i="18" s="1"/>
  <c r="Q650" i="18"/>
  <c r="O650" i="18"/>
  <c r="N650" i="18"/>
  <c r="I650" i="18"/>
  <c r="T650" i="18" s="1"/>
  <c r="Q649" i="18"/>
  <c r="O649" i="18"/>
  <c r="N649" i="18"/>
  <c r="I649" i="18"/>
  <c r="T649" i="18" s="1"/>
  <c r="Q648" i="18"/>
  <c r="O648" i="18"/>
  <c r="N648" i="18"/>
  <c r="I648" i="18"/>
  <c r="T648" i="18" s="1"/>
  <c r="Q647" i="18"/>
  <c r="O647" i="18"/>
  <c r="N647" i="18"/>
  <c r="I647" i="18"/>
  <c r="T647" i="18" s="1"/>
  <c r="Q646" i="18"/>
  <c r="O646" i="18"/>
  <c r="N646" i="18"/>
  <c r="I646" i="18"/>
  <c r="T646" i="18" s="1"/>
  <c r="Q645" i="18"/>
  <c r="O645" i="18"/>
  <c r="N645" i="18"/>
  <c r="I645" i="18"/>
  <c r="T645" i="18" s="1"/>
  <c r="Q644" i="18"/>
  <c r="O644" i="18"/>
  <c r="N644" i="18"/>
  <c r="I644" i="18"/>
  <c r="T644" i="18" s="1"/>
  <c r="Q643" i="18"/>
  <c r="O643" i="18"/>
  <c r="N643" i="18"/>
  <c r="I643" i="18"/>
  <c r="Q642" i="18"/>
  <c r="O642" i="18"/>
  <c r="N642" i="18"/>
  <c r="I642" i="18"/>
  <c r="T642" i="18" s="1"/>
  <c r="Q641" i="18"/>
  <c r="O641" i="18"/>
  <c r="N641" i="18"/>
  <c r="I641" i="18"/>
  <c r="T641" i="18" s="1"/>
  <c r="Q640" i="18"/>
  <c r="O640" i="18"/>
  <c r="N640" i="18"/>
  <c r="I640" i="18"/>
  <c r="T640" i="18" s="1"/>
  <c r="Q639" i="18"/>
  <c r="O639" i="18"/>
  <c r="N639" i="18"/>
  <c r="I639" i="18"/>
  <c r="Q638" i="18"/>
  <c r="O638" i="18"/>
  <c r="N638" i="18"/>
  <c r="I638" i="18"/>
  <c r="T638" i="18" s="1"/>
  <c r="Q637" i="18"/>
  <c r="O637" i="18"/>
  <c r="N637" i="18"/>
  <c r="I637" i="18"/>
  <c r="T637" i="18" s="1"/>
  <c r="Q636" i="18"/>
  <c r="O636" i="18"/>
  <c r="N636" i="18"/>
  <c r="K636" i="18"/>
  <c r="I636" i="18"/>
  <c r="C636" i="18" s="1"/>
  <c r="T630" i="18"/>
  <c r="S629" i="18"/>
  <c r="L629" i="18"/>
  <c r="F629" i="18"/>
  <c r="E629" i="18"/>
  <c r="Q629" i="18" s="1"/>
  <c r="Q628" i="18"/>
  <c r="O628" i="18"/>
  <c r="N628" i="18"/>
  <c r="I628" i="18"/>
  <c r="C628" i="18" s="1"/>
  <c r="T627" i="18"/>
  <c r="Q627" i="18"/>
  <c r="O627" i="18"/>
  <c r="N627" i="18"/>
  <c r="I627" i="18"/>
  <c r="C627" i="18" s="1"/>
  <c r="Q626" i="18"/>
  <c r="O626" i="18"/>
  <c r="N626" i="18"/>
  <c r="I626" i="18"/>
  <c r="T626" i="18" s="1"/>
  <c r="T625" i="18"/>
  <c r="Q625" i="18"/>
  <c r="O625" i="18"/>
  <c r="N625" i="18"/>
  <c r="I625" i="18"/>
  <c r="C625" i="18" s="1"/>
  <c r="Q624" i="18"/>
  <c r="O624" i="18"/>
  <c r="N624" i="18"/>
  <c r="I624" i="18"/>
  <c r="C624" i="18" s="1"/>
  <c r="T623" i="18"/>
  <c r="Q623" i="18"/>
  <c r="O623" i="18"/>
  <c r="N623" i="18"/>
  <c r="I623" i="18"/>
  <c r="C623" i="18" s="1"/>
  <c r="Q622" i="18"/>
  <c r="O622" i="18"/>
  <c r="N622" i="18"/>
  <c r="I622" i="18"/>
  <c r="T622" i="18" s="1"/>
  <c r="T621" i="18"/>
  <c r="Q621" i="18"/>
  <c r="O621" i="18"/>
  <c r="N621" i="18"/>
  <c r="I621" i="18"/>
  <c r="C621" i="18" s="1"/>
  <c r="Q620" i="18"/>
  <c r="O620" i="18"/>
  <c r="N620" i="18"/>
  <c r="I620" i="18"/>
  <c r="C620" i="18" s="1"/>
  <c r="Q619" i="18"/>
  <c r="O619" i="18"/>
  <c r="N619" i="18"/>
  <c r="I619" i="18"/>
  <c r="Q618" i="18"/>
  <c r="O618" i="18"/>
  <c r="N618" i="18"/>
  <c r="I618" i="18"/>
  <c r="T618" i="18" s="1"/>
  <c r="Q617" i="18"/>
  <c r="O617" i="18"/>
  <c r="N617" i="18"/>
  <c r="I617" i="18"/>
  <c r="T617" i="18" s="1"/>
  <c r="Q616" i="18"/>
  <c r="O616" i="18"/>
  <c r="N616" i="18"/>
  <c r="I616" i="18"/>
  <c r="Q615" i="18"/>
  <c r="O615" i="18"/>
  <c r="N615" i="18"/>
  <c r="I615" i="18"/>
  <c r="Q614" i="18"/>
  <c r="O614" i="18"/>
  <c r="N614" i="18"/>
  <c r="I614" i="18"/>
  <c r="T614" i="18" s="1"/>
  <c r="Q613" i="18"/>
  <c r="O613" i="18"/>
  <c r="N613" i="18"/>
  <c r="I613" i="18"/>
  <c r="T613" i="18" s="1"/>
  <c r="Q612" i="18"/>
  <c r="O612" i="18"/>
  <c r="N612" i="18"/>
  <c r="I612" i="18"/>
  <c r="Q611" i="18"/>
  <c r="O611" i="18"/>
  <c r="N611" i="18"/>
  <c r="I611" i="18"/>
  <c r="Q610" i="18"/>
  <c r="O610" i="18"/>
  <c r="N610" i="18"/>
  <c r="I610" i="18"/>
  <c r="T610" i="18" s="1"/>
  <c r="Q609" i="18"/>
  <c r="O609" i="18"/>
  <c r="N609" i="18"/>
  <c r="I609" i="18"/>
  <c r="T609" i="18" s="1"/>
  <c r="Q608" i="18"/>
  <c r="O608" i="18"/>
  <c r="N608" i="18"/>
  <c r="I608" i="18"/>
  <c r="Q607" i="18"/>
  <c r="O607" i="18"/>
  <c r="N607" i="18"/>
  <c r="I607" i="18"/>
  <c r="Q606" i="18"/>
  <c r="O606" i="18"/>
  <c r="N606" i="18"/>
  <c r="I606" i="18"/>
  <c r="T606" i="18" s="1"/>
  <c r="Q605" i="18"/>
  <c r="O605" i="18"/>
  <c r="N605" i="18"/>
  <c r="I605" i="18"/>
  <c r="T605" i="18" s="1"/>
  <c r="Q604" i="18"/>
  <c r="O604" i="18"/>
  <c r="N604" i="18"/>
  <c r="I604" i="18"/>
  <c r="Q603" i="18"/>
  <c r="O603" i="18"/>
  <c r="N603" i="18"/>
  <c r="I603" i="18"/>
  <c r="Q602" i="18"/>
  <c r="O602" i="18"/>
  <c r="N602" i="18"/>
  <c r="I602" i="18"/>
  <c r="T602" i="18" s="1"/>
  <c r="Q601" i="18"/>
  <c r="O601" i="18"/>
  <c r="N601" i="18"/>
  <c r="I601" i="18"/>
  <c r="T601" i="18" s="1"/>
  <c r="Q600" i="18"/>
  <c r="O600" i="18"/>
  <c r="N600" i="18"/>
  <c r="I600" i="18"/>
  <c r="Q599" i="18"/>
  <c r="O599" i="18"/>
  <c r="N599" i="18"/>
  <c r="I599" i="18"/>
  <c r="Q598" i="18"/>
  <c r="O598" i="18"/>
  <c r="N598" i="18"/>
  <c r="I598" i="18"/>
  <c r="T598" i="18" s="1"/>
  <c r="Q597" i="18"/>
  <c r="O597" i="18"/>
  <c r="N597" i="18"/>
  <c r="I597" i="18"/>
  <c r="T597" i="18" s="1"/>
  <c r="Q596" i="18"/>
  <c r="O596" i="18"/>
  <c r="N596" i="18"/>
  <c r="I596" i="18"/>
  <c r="Q595" i="18"/>
  <c r="O595" i="18"/>
  <c r="N595" i="18"/>
  <c r="I595" i="18"/>
  <c r="Q594" i="18"/>
  <c r="O594" i="18"/>
  <c r="N594" i="18"/>
  <c r="I594" i="18"/>
  <c r="T594" i="18" s="1"/>
  <c r="Q593" i="18"/>
  <c r="O593" i="18"/>
  <c r="N593" i="18"/>
  <c r="I593" i="18"/>
  <c r="T593" i="18" s="1"/>
  <c r="Q592" i="18"/>
  <c r="O592" i="18"/>
  <c r="N592" i="18"/>
  <c r="I592" i="18"/>
  <c r="Q591" i="18"/>
  <c r="O591" i="18"/>
  <c r="N591" i="18"/>
  <c r="I591" i="18"/>
  <c r="Q590" i="18"/>
  <c r="O590" i="18"/>
  <c r="N590" i="18"/>
  <c r="I590" i="18"/>
  <c r="T590" i="18" s="1"/>
  <c r="Q589" i="18"/>
  <c r="O589" i="18"/>
  <c r="N589" i="18"/>
  <c r="K589" i="18"/>
  <c r="I589" i="18"/>
  <c r="T589" i="18" s="1"/>
  <c r="B19" i="18"/>
  <c r="B18" i="18"/>
  <c r="B17" i="18"/>
  <c r="B16" i="18"/>
  <c r="B15" i="18"/>
  <c r="B14" i="18"/>
  <c r="B13" i="18"/>
  <c r="B12" i="18"/>
  <c r="B11" i="18"/>
  <c r="B10" i="18"/>
  <c r="B9" i="18"/>
  <c r="B8" i="18"/>
  <c r="B7" i="18"/>
  <c r="B6" i="18"/>
  <c r="T583" i="18"/>
  <c r="S582" i="18"/>
  <c r="L582" i="18"/>
  <c r="F582" i="18"/>
  <c r="E582" i="18"/>
  <c r="Q582" i="18" s="1"/>
  <c r="Q581" i="18"/>
  <c r="O581" i="18"/>
  <c r="N581" i="18"/>
  <c r="I581" i="18"/>
  <c r="Q580" i="18"/>
  <c r="O580" i="18"/>
  <c r="N580" i="18"/>
  <c r="I580" i="18"/>
  <c r="Q579" i="18"/>
  <c r="O579" i="18"/>
  <c r="N579" i="18"/>
  <c r="I579" i="18"/>
  <c r="Q578" i="18"/>
  <c r="O578" i="18"/>
  <c r="N578" i="18"/>
  <c r="I578" i="18"/>
  <c r="Q577" i="18"/>
  <c r="O577" i="18"/>
  <c r="N577" i="18"/>
  <c r="I577" i="18"/>
  <c r="Q576" i="18"/>
  <c r="O576" i="18"/>
  <c r="N576" i="18"/>
  <c r="I576" i="18"/>
  <c r="Q575" i="18"/>
  <c r="O575" i="18"/>
  <c r="N575" i="18"/>
  <c r="I575" i="18"/>
  <c r="Q574" i="18"/>
  <c r="O574" i="18"/>
  <c r="N574" i="18"/>
  <c r="I574" i="18"/>
  <c r="Q573" i="18"/>
  <c r="O573" i="18"/>
  <c r="N573" i="18"/>
  <c r="I573" i="18"/>
  <c r="Q572" i="18"/>
  <c r="O572" i="18"/>
  <c r="N572" i="18"/>
  <c r="I572" i="18"/>
  <c r="Q571" i="18"/>
  <c r="O571" i="18"/>
  <c r="N571" i="18"/>
  <c r="I571" i="18"/>
  <c r="Q570" i="18"/>
  <c r="O570" i="18"/>
  <c r="N570" i="18"/>
  <c r="I570" i="18"/>
  <c r="Q569" i="18"/>
  <c r="O569" i="18"/>
  <c r="N569" i="18"/>
  <c r="I569" i="18"/>
  <c r="Q568" i="18"/>
  <c r="O568" i="18"/>
  <c r="N568" i="18"/>
  <c r="I568" i="18"/>
  <c r="Q567" i="18"/>
  <c r="O567" i="18"/>
  <c r="N567" i="18"/>
  <c r="I567" i="18"/>
  <c r="Q566" i="18"/>
  <c r="O566" i="18"/>
  <c r="N566" i="18"/>
  <c r="I566" i="18"/>
  <c r="Q565" i="18"/>
  <c r="O565" i="18"/>
  <c r="N565" i="18"/>
  <c r="I565" i="18"/>
  <c r="Q564" i="18"/>
  <c r="O564" i="18"/>
  <c r="N564" i="18"/>
  <c r="I564" i="18"/>
  <c r="Q563" i="18"/>
  <c r="O563" i="18"/>
  <c r="N563" i="18"/>
  <c r="I563" i="18"/>
  <c r="Q562" i="18"/>
  <c r="O562" i="18"/>
  <c r="N562" i="18"/>
  <c r="I562" i="18"/>
  <c r="Q561" i="18"/>
  <c r="O561" i="18"/>
  <c r="N561" i="18"/>
  <c r="I561" i="18"/>
  <c r="Q560" i="18"/>
  <c r="O560" i="18"/>
  <c r="N560" i="18"/>
  <c r="I560" i="18"/>
  <c r="Q559" i="18"/>
  <c r="O559" i="18"/>
  <c r="N559" i="18"/>
  <c r="I559" i="18"/>
  <c r="Q558" i="18"/>
  <c r="O558" i="18"/>
  <c r="N558" i="18"/>
  <c r="I558" i="18"/>
  <c r="Q557" i="18"/>
  <c r="O557" i="18"/>
  <c r="N557" i="18"/>
  <c r="I557" i="18"/>
  <c r="Q556" i="18"/>
  <c r="O556" i="18"/>
  <c r="N556" i="18"/>
  <c r="I556" i="18"/>
  <c r="Q555" i="18"/>
  <c r="O555" i="18"/>
  <c r="N555" i="18"/>
  <c r="I555" i="18"/>
  <c r="Q554" i="18"/>
  <c r="O554" i="18"/>
  <c r="N554" i="18"/>
  <c r="I554" i="18"/>
  <c r="Q553" i="18"/>
  <c r="O553" i="18"/>
  <c r="N553" i="18"/>
  <c r="I553" i="18"/>
  <c r="Q552" i="18"/>
  <c r="O552" i="18"/>
  <c r="N552" i="18"/>
  <c r="I552" i="18"/>
  <c r="Q551" i="18"/>
  <c r="O551" i="18"/>
  <c r="N551" i="18"/>
  <c r="I551" i="18"/>
  <c r="Q550" i="18"/>
  <c r="O550" i="18"/>
  <c r="N550" i="18"/>
  <c r="I550" i="18"/>
  <c r="Q549" i="18"/>
  <c r="O549" i="18"/>
  <c r="N549" i="18"/>
  <c r="I549" i="18"/>
  <c r="Q548" i="18"/>
  <c r="O548" i="18"/>
  <c r="N548" i="18"/>
  <c r="I548" i="18"/>
  <c r="Q547" i="18"/>
  <c r="O547" i="18"/>
  <c r="N547" i="18"/>
  <c r="I547" i="18"/>
  <c r="Q546" i="18"/>
  <c r="O546" i="18"/>
  <c r="N546" i="18"/>
  <c r="I546" i="18"/>
  <c r="Q545" i="18"/>
  <c r="O545" i="18"/>
  <c r="N545" i="18"/>
  <c r="I545" i="18"/>
  <c r="Q544" i="18"/>
  <c r="O544" i="18"/>
  <c r="N544" i="18"/>
  <c r="I544" i="18"/>
  <c r="Q543" i="18"/>
  <c r="O543" i="18"/>
  <c r="N543" i="18"/>
  <c r="I543" i="18"/>
  <c r="Q542" i="18"/>
  <c r="O542" i="18"/>
  <c r="K542" i="18"/>
  <c r="K582" i="18" s="1"/>
  <c r="I542" i="18"/>
  <c r="C542" i="18" s="1"/>
  <c r="T536" i="18"/>
  <c r="S535" i="18"/>
  <c r="L535" i="18"/>
  <c r="F535" i="18"/>
  <c r="E535" i="18"/>
  <c r="Q535" i="18" s="1"/>
  <c r="Q534" i="18"/>
  <c r="O534" i="18"/>
  <c r="N534" i="18"/>
  <c r="I534" i="18"/>
  <c r="Q533" i="18"/>
  <c r="O533" i="18"/>
  <c r="N533" i="18"/>
  <c r="I533" i="18"/>
  <c r="Q532" i="18"/>
  <c r="O532" i="18"/>
  <c r="N532" i="18"/>
  <c r="I532" i="18"/>
  <c r="Q531" i="18"/>
  <c r="O531" i="18"/>
  <c r="N531" i="18"/>
  <c r="I531" i="18"/>
  <c r="Q530" i="18"/>
  <c r="O530" i="18"/>
  <c r="N530" i="18"/>
  <c r="I530" i="18"/>
  <c r="Q529" i="18"/>
  <c r="O529" i="18"/>
  <c r="N529" i="18"/>
  <c r="I529" i="18"/>
  <c r="Q528" i="18"/>
  <c r="O528" i="18"/>
  <c r="N528" i="18"/>
  <c r="I528" i="18"/>
  <c r="Q527" i="18"/>
  <c r="O527" i="18"/>
  <c r="N527" i="18"/>
  <c r="I527" i="18"/>
  <c r="Q526" i="18"/>
  <c r="O526" i="18"/>
  <c r="N526" i="18"/>
  <c r="I526" i="18"/>
  <c r="Q525" i="18"/>
  <c r="O525" i="18"/>
  <c r="N525" i="18"/>
  <c r="I525" i="18"/>
  <c r="Q524" i="18"/>
  <c r="O524" i="18"/>
  <c r="N524" i="18"/>
  <c r="I524" i="18"/>
  <c r="Q523" i="18"/>
  <c r="O523" i="18"/>
  <c r="N523" i="18"/>
  <c r="I523" i="18"/>
  <c r="Q522" i="18"/>
  <c r="O522" i="18"/>
  <c r="N522" i="18"/>
  <c r="I522" i="18"/>
  <c r="Q521" i="18"/>
  <c r="O521" i="18"/>
  <c r="N521" i="18"/>
  <c r="I521" i="18"/>
  <c r="Q520" i="18"/>
  <c r="O520" i="18"/>
  <c r="N520" i="18"/>
  <c r="I520" i="18"/>
  <c r="Q519" i="18"/>
  <c r="O519" i="18"/>
  <c r="N519" i="18"/>
  <c r="I519" i="18"/>
  <c r="Q518" i="18"/>
  <c r="O518" i="18"/>
  <c r="N518" i="18"/>
  <c r="I518" i="18"/>
  <c r="Q517" i="18"/>
  <c r="O517" i="18"/>
  <c r="N517" i="18"/>
  <c r="I517" i="18"/>
  <c r="Q516" i="18"/>
  <c r="O516" i="18"/>
  <c r="N516" i="18"/>
  <c r="I516" i="18"/>
  <c r="Q515" i="18"/>
  <c r="O515" i="18"/>
  <c r="N515" i="18"/>
  <c r="I515" i="18"/>
  <c r="Q514" i="18"/>
  <c r="O514" i="18"/>
  <c r="N514" i="18"/>
  <c r="I514" i="18"/>
  <c r="C514" i="18" s="1"/>
  <c r="T513" i="18"/>
  <c r="Q513" i="18"/>
  <c r="O513" i="18"/>
  <c r="N513" i="18"/>
  <c r="I513" i="18"/>
  <c r="C513" i="18" s="1"/>
  <c r="Q512" i="18"/>
  <c r="O512" i="18"/>
  <c r="N512" i="18"/>
  <c r="I512" i="18"/>
  <c r="C512" i="18" s="1"/>
  <c r="T511" i="18"/>
  <c r="Q511" i="18"/>
  <c r="O511" i="18"/>
  <c r="N511" i="18"/>
  <c r="I511" i="18"/>
  <c r="C511" i="18" s="1"/>
  <c r="Q510" i="18"/>
  <c r="O510" i="18"/>
  <c r="N510" i="18"/>
  <c r="I510" i="18"/>
  <c r="C510" i="18" s="1"/>
  <c r="T509" i="18"/>
  <c r="Q509" i="18"/>
  <c r="O509" i="18"/>
  <c r="N509" i="18"/>
  <c r="I509" i="18"/>
  <c r="C509" i="18" s="1"/>
  <c r="Q508" i="18"/>
  <c r="O508" i="18"/>
  <c r="N508" i="18"/>
  <c r="I508" i="18"/>
  <c r="C508" i="18" s="1"/>
  <c r="T507" i="18"/>
  <c r="Q507" i="18"/>
  <c r="O507" i="18"/>
  <c r="N507" i="18"/>
  <c r="I507" i="18"/>
  <c r="C507" i="18" s="1"/>
  <c r="Q506" i="18"/>
  <c r="O506" i="18"/>
  <c r="N506" i="18"/>
  <c r="I506" i="18"/>
  <c r="C506" i="18" s="1"/>
  <c r="T505" i="18"/>
  <c r="Q505" i="18"/>
  <c r="O505" i="18"/>
  <c r="N505" i="18"/>
  <c r="I505" i="18"/>
  <c r="C505" i="18" s="1"/>
  <c r="Q504" i="18"/>
  <c r="O504" i="18"/>
  <c r="N504" i="18"/>
  <c r="I504" i="18"/>
  <c r="C504" i="18" s="1"/>
  <c r="T503" i="18"/>
  <c r="Q503" i="18"/>
  <c r="O503" i="18"/>
  <c r="N503" i="18"/>
  <c r="I503" i="18"/>
  <c r="C503" i="18" s="1"/>
  <c r="Q502" i="18"/>
  <c r="O502" i="18"/>
  <c r="N502" i="18"/>
  <c r="I502" i="18"/>
  <c r="C502" i="18" s="1"/>
  <c r="T501" i="18"/>
  <c r="Q501" i="18"/>
  <c r="O501" i="18"/>
  <c r="N501" i="18"/>
  <c r="I501" i="18"/>
  <c r="C501" i="18" s="1"/>
  <c r="Q500" i="18"/>
  <c r="O500" i="18"/>
  <c r="N500" i="18"/>
  <c r="I500" i="18"/>
  <c r="C500" i="18" s="1"/>
  <c r="T499" i="18"/>
  <c r="Q499" i="18"/>
  <c r="O499" i="18"/>
  <c r="N499" i="18"/>
  <c r="I499" i="18"/>
  <c r="C499" i="18" s="1"/>
  <c r="Q498" i="18"/>
  <c r="O498" i="18"/>
  <c r="N498" i="18"/>
  <c r="I498" i="18"/>
  <c r="C498" i="18" s="1"/>
  <c r="T497" i="18"/>
  <c r="Q497" i="18"/>
  <c r="O497" i="18"/>
  <c r="N497" i="18"/>
  <c r="I497" i="18"/>
  <c r="C497" i="18" s="1"/>
  <c r="Q496" i="18"/>
  <c r="O496" i="18"/>
  <c r="N496" i="18"/>
  <c r="I496" i="18"/>
  <c r="C496" i="18" s="1"/>
  <c r="T495" i="18"/>
  <c r="Q495" i="18"/>
  <c r="O495" i="18"/>
  <c r="N495" i="18"/>
  <c r="K495" i="18"/>
  <c r="I495" i="18"/>
  <c r="T489" i="18"/>
  <c r="S488" i="18"/>
  <c r="L488" i="18"/>
  <c r="F488" i="18"/>
  <c r="E488" i="18"/>
  <c r="Q488" i="18" s="1"/>
  <c r="Q487" i="18"/>
  <c r="O487" i="18"/>
  <c r="N487" i="18"/>
  <c r="I487" i="18"/>
  <c r="Q486" i="18"/>
  <c r="O486" i="18"/>
  <c r="N486" i="18"/>
  <c r="I486" i="18"/>
  <c r="Q485" i="18"/>
  <c r="O485" i="18"/>
  <c r="N485" i="18"/>
  <c r="I485" i="18"/>
  <c r="Q484" i="18"/>
  <c r="O484" i="18"/>
  <c r="N484" i="18"/>
  <c r="I484" i="18"/>
  <c r="Q483" i="18"/>
  <c r="O483" i="18"/>
  <c r="N483" i="18"/>
  <c r="I483" i="18"/>
  <c r="Q482" i="18"/>
  <c r="O482" i="18"/>
  <c r="N482" i="18"/>
  <c r="I482" i="18"/>
  <c r="Q481" i="18"/>
  <c r="O481" i="18"/>
  <c r="N481" i="18"/>
  <c r="I481" i="18"/>
  <c r="Q480" i="18"/>
  <c r="O480" i="18"/>
  <c r="N480" i="18"/>
  <c r="I480" i="18"/>
  <c r="Q479" i="18"/>
  <c r="O479" i="18"/>
  <c r="N479" i="18"/>
  <c r="I479" i="18"/>
  <c r="Q478" i="18"/>
  <c r="O478" i="18"/>
  <c r="N478" i="18"/>
  <c r="I478" i="18"/>
  <c r="Q477" i="18"/>
  <c r="O477" i="18"/>
  <c r="N477" i="18"/>
  <c r="I477" i="18"/>
  <c r="Q476" i="18"/>
  <c r="O476" i="18"/>
  <c r="N476" i="18"/>
  <c r="I476" i="18"/>
  <c r="Q475" i="18"/>
  <c r="O475" i="18"/>
  <c r="N475" i="18"/>
  <c r="I475" i="18"/>
  <c r="Q474" i="18"/>
  <c r="O474" i="18"/>
  <c r="N474" i="18"/>
  <c r="I474" i="18"/>
  <c r="Q473" i="18"/>
  <c r="O473" i="18"/>
  <c r="N473" i="18"/>
  <c r="I473" i="18"/>
  <c r="Q472" i="18"/>
  <c r="O472" i="18"/>
  <c r="N472" i="18"/>
  <c r="I472" i="18"/>
  <c r="Q471" i="18"/>
  <c r="O471" i="18"/>
  <c r="N471" i="18"/>
  <c r="I471" i="18"/>
  <c r="Q470" i="18"/>
  <c r="O470" i="18"/>
  <c r="N470" i="18"/>
  <c r="I470" i="18"/>
  <c r="Q469" i="18"/>
  <c r="O469" i="18"/>
  <c r="N469" i="18"/>
  <c r="I469" i="18"/>
  <c r="Q468" i="18"/>
  <c r="O468" i="18"/>
  <c r="N468" i="18"/>
  <c r="I468" i="18"/>
  <c r="Q467" i="18"/>
  <c r="O467" i="18"/>
  <c r="N467" i="18"/>
  <c r="I467" i="18"/>
  <c r="Q466" i="18"/>
  <c r="O466" i="18"/>
  <c r="N466" i="18"/>
  <c r="I466" i="18"/>
  <c r="Q465" i="18"/>
  <c r="O465" i="18"/>
  <c r="N465" i="18"/>
  <c r="I465" i="18"/>
  <c r="Q464" i="18"/>
  <c r="O464" i="18"/>
  <c r="N464" i="18"/>
  <c r="I464" i="18"/>
  <c r="Q463" i="18"/>
  <c r="O463" i="18"/>
  <c r="N463" i="18"/>
  <c r="I463" i="18"/>
  <c r="Q462" i="18"/>
  <c r="O462" i="18"/>
  <c r="N462" i="18"/>
  <c r="I462" i="18"/>
  <c r="Q461" i="18"/>
  <c r="O461" i="18"/>
  <c r="N461" i="18"/>
  <c r="I461" i="18"/>
  <c r="Q460" i="18"/>
  <c r="O460" i="18"/>
  <c r="N460" i="18"/>
  <c r="I460" i="18"/>
  <c r="Q459" i="18"/>
  <c r="O459" i="18"/>
  <c r="N459" i="18"/>
  <c r="I459" i="18"/>
  <c r="Q458" i="18"/>
  <c r="O458" i="18"/>
  <c r="N458" i="18"/>
  <c r="I458" i="18"/>
  <c r="Q457" i="18"/>
  <c r="O457" i="18"/>
  <c r="N457" i="18"/>
  <c r="I457" i="18"/>
  <c r="Q456" i="18"/>
  <c r="O456" i="18"/>
  <c r="N456" i="18"/>
  <c r="I456" i="18"/>
  <c r="Q455" i="18"/>
  <c r="O455" i="18"/>
  <c r="N455" i="18"/>
  <c r="I455" i="18"/>
  <c r="Q454" i="18"/>
  <c r="O454" i="18"/>
  <c r="N454" i="18"/>
  <c r="I454" i="18"/>
  <c r="Q453" i="18"/>
  <c r="O453" i="18"/>
  <c r="N453" i="18"/>
  <c r="I453" i="18"/>
  <c r="Q452" i="18"/>
  <c r="O452" i="18"/>
  <c r="N452" i="18"/>
  <c r="I452" i="18"/>
  <c r="Q451" i="18"/>
  <c r="O451" i="18"/>
  <c r="N451" i="18"/>
  <c r="I451" i="18"/>
  <c r="Q450" i="18"/>
  <c r="O450" i="18"/>
  <c r="N450" i="18"/>
  <c r="I450" i="18"/>
  <c r="Q449" i="18"/>
  <c r="O449" i="18"/>
  <c r="N449" i="18"/>
  <c r="I449" i="18"/>
  <c r="Q448" i="18"/>
  <c r="O448" i="18"/>
  <c r="K448" i="18"/>
  <c r="K488" i="18" s="1"/>
  <c r="I448" i="18"/>
  <c r="C448" i="18" s="1"/>
  <c r="T442" i="18"/>
  <c r="S441" i="18"/>
  <c r="Q441" i="18"/>
  <c r="L441" i="18"/>
  <c r="F441" i="18"/>
  <c r="E441" i="18"/>
  <c r="T440" i="18"/>
  <c r="Q440" i="18"/>
  <c r="O440" i="18"/>
  <c r="N440" i="18"/>
  <c r="I440" i="18"/>
  <c r="C440" i="18" s="1"/>
  <c r="T439" i="18"/>
  <c r="Q439" i="18"/>
  <c r="O439" i="18"/>
  <c r="N439" i="18"/>
  <c r="I439" i="18"/>
  <c r="C439" i="18" s="1"/>
  <c r="T438" i="18"/>
  <c r="Q438" i="18"/>
  <c r="O438" i="18"/>
  <c r="N438" i="18"/>
  <c r="I438" i="18"/>
  <c r="C438" i="18" s="1"/>
  <c r="T437" i="18"/>
  <c r="Q437" i="18"/>
  <c r="O437" i="18"/>
  <c r="N437" i="18"/>
  <c r="I437" i="18"/>
  <c r="C437" i="18" s="1"/>
  <c r="T436" i="18"/>
  <c r="Q436" i="18"/>
  <c r="O436" i="18"/>
  <c r="N436" i="18"/>
  <c r="I436" i="18"/>
  <c r="C436" i="18" s="1"/>
  <c r="T435" i="18"/>
  <c r="Q435" i="18"/>
  <c r="O435" i="18"/>
  <c r="N435" i="18"/>
  <c r="I435" i="18"/>
  <c r="C435" i="18" s="1"/>
  <c r="Q434" i="18"/>
  <c r="O434" i="18"/>
  <c r="N434" i="18"/>
  <c r="I434" i="18"/>
  <c r="C434" i="18" s="1"/>
  <c r="T433" i="18"/>
  <c r="Q433" i="18"/>
  <c r="O433" i="18"/>
  <c r="N433" i="18"/>
  <c r="I433" i="18"/>
  <c r="C433" i="18" s="1"/>
  <c r="Q432" i="18"/>
  <c r="O432" i="18"/>
  <c r="N432" i="18"/>
  <c r="I432" i="18"/>
  <c r="C432" i="18" s="1"/>
  <c r="T431" i="18"/>
  <c r="Q431" i="18"/>
  <c r="O431" i="18"/>
  <c r="N431" i="18"/>
  <c r="I431" i="18"/>
  <c r="C431" i="18" s="1"/>
  <c r="Q430" i="18"/>
  <c r="O430" i="18"/>
  <c r="N430" i="18"/>
  <c r="I430" i="18"/>
  <c r="C430" i="18" s="1"/>
  <c r="T429" i="18"/>
  <c r="Q429" i="18"/>
  <c r="O429" i="18"/>
  <c r="N429" i="18"/>
  <c r="I429" i="18"/>
  <c r="C429" i="18" s="1"/>
  <c r="Q428" i="18"/>
  <c r="O428" i="18"/>
  <c r="N428" i="18"/>
  <c r="I428" i="18"/>
  <c r="C428" i="18" s="1"/>
  <c r="T427" i="18"/>
  <c r="Q427" i="18"/>
  <c r="O427" i="18"/>
  <c r="N427" i="18"/>
  <c r="I427" i="18"/>
  <c r="C427" i="18" s="1"/>
  <c r="Q426" i="18"/>
  <c r="O426" i="18"/>
  <c r="N426" i="18"/>
  <c r="I426" i="18"/>
  <c r="C426" i="18" s="1"/>
  <c r="T425" i="18"/>
  <c r="Q425" i="18"/>
  <c r="O425" i="18"/>
  <c r="N425" i="18"/>
  <c r="I425" i="18"/>
  <c r="C425" i="18" s="1"/>
  <c r="Q424" i="18"/>
  <c r="O424" i="18"/>
  <c r="N424" i="18"/>
  <c r="I424" i="18"/>
  <c r="C424" i="18" s="1"/>
  <c r="T423" i="18"/>
  <c r="Q423" i="18"/>
  <c r="O423" i="18"/>
  <c r="N423" i="18"/>
  <c r="I423" i="18"/>
  <c r="C423" i="18" s="1"/>
  <c r="Q422" i="18"/>
  <c r="O422" i="18"/>
  <c r="N422" i="18"/>
  <c r="I422" i="18"/>
  <c r="C422" i="18" s="1"/>
  <c r="T421" i="18"/>
  <c r="Q421" i="18"/>
  <c r="O421" i="18"/>
  <c r="N421" i="18"/>
  <c r="I421" i="18"/>
  <c r="C421" i="18" s="1"/>
  <c r="Q420" i="18"/>
  <c r="O420" i="18"/>
  <c r="N420" i="18"/>
  <c r="I420" i="18"/>
  <c r="C420" i="18" s="1"/>
  <c r="Q419" i="18"/>
  <c r="O419" i="18"/>
  <c r="N419" i="18"/>
  <c r="I419" i="18"/>
  <c r="C419" i="18" s="1"/>
  <c r="Q418" i="18"/>
  <c r="O418" i="18"/>
  <c r="N418" i="18"/>
  <c r="I418" i="18"/>
  <c r="C418" i="18" s="1"/>
  <c r="Q417" i="18"/>
  <c r="O417" i="18"/>
  <c r="N417" i="18"/>
  <c r="I417" i="18"/>
  <c r="C417" i="18" s="1"/>
  <c r="Q416" i="18"/>
  <c r="O416" i="18"/>
  <c r="N416" i="18"/>
  <c r="I416" i="18"/>
  <c r="C416" i="18" s="1"/>
  <c r="Q415" i="18"/>
  <c r="O415" i="18"/>
  <c r="N415" i="18"/>
  <c r="I415" i="18"/>
  <c r="C415" i="18" s="1"/>
  <c r="Q414" i="18"/>
  <c r="O414" i="18"/>
  <c r="N414" i="18"/>
  <c r="I414" i="18"/>
  <c r="C414" i="18" s="1"/>
  <c r="Q413" i="18"/>
  <c r="O413" i="18"/>
  <c r="N413" i="18"/>
  <c r="I413" i="18"/>
  <c r="C413" i="18" s="1"/>
  <c r="Q412" i="18"/>
  <c r="O412" i="18"/>
  <c r="N412" i="18"/>
  <c r="I412" i="18"/>
  <c r="C412" i="18" s="1"/>
  <c r="Q411" i="18"/>
  <c r="O411" i="18"/>
  <c r="N411" i="18"/>
  <c r="I411" i="18"/>
  <c r="C411" i="18" s="1"/>
  <c r="Q410" i="18"/>
  <c r="O410" i="18"/>
  <c r="N410" i="18"/>
  <c r="I410" i="18"/>
  <c r="C410" i="18" s="1"/>
  <c r="Q409" i="18"/>
  <c r="O409" i="18"/>
  <c r="N409" i="18"/>
  <c r="I409" i="18"/>
  <c r="C409" i="18" s="1"/>
  <c r="Q408" i="18"/>
  <c r="O408" i="18"/>
  <c r="N408" i="18"/>
  <c r="I408" i="18"/>
  <c r="C408" i="18" s="1"/>
  <c r="Q407" i="18"/>
  <c r="O407" i="18"/>
  <c r="N407" i="18"/>
  <c r="I407" i="18"/>
  <c r="C407" i="18" s="1"/>
  <c r="Q406" i="18"/>
  <c r="O406" i="18"/>
  <c r="N406" i="18"/>
  <c r="I406" i="18"/>
  <c r="C406" i="18" s="1"/>
  <c r="Q405" i="18"/>
  <c r="O405" i="18"/>
  <c r="N405" i="18"/>
  <c r="I405" i="18"/>
  <c r="C405" i="18" s="1"/>
  <c r="Q404" i="18"/>
  <c r="O404" i="18"/>
  <c r="N404" i="18"/>
  <c r="I404" i="18"/>
  <c r="C404" i="18" s="1"/>
  <c r="Q403" i="18"/>
  <c r="O403" i="18"/>
  <c r="N403" i="18"/>
  <c r="I403" i="18"/>
  <c r="C403" i="18" s="1"/>
  <c r="Q402" i="18"/>
  <c r="O402" i="18"/>
  <c r="N402" i="18"/>
  <c r="I402" i="18"/>
  <c r="C402" i="18" s="1"/>
  <c r="Q401" i="18"/>
  <c r="O401" i="18"/>
  <c r="N401" i="18"/>
  <c r="K401" i="18"/>
  <c r="K441" i="18" s="1"/>
  <c r="I401" i="18"/>
  <c r="C401" i="18" s="1"/>
  <c r="T395" i="18"/>
  <c r="S394" i="18"/>
  <c r="L394" i="18"/>
  <c r="F394" i="18"/>
  <c r="E394" i="18"/>
  <c r="Q394" i="18" s="1"/>
  <c r="Q393" i="18"/>
  <c r="O393" i="18"/>
  <c r="N393" i="18"/>
  <c r="I393" i="18"/>
  <c r="Q392" i="18"/>
  <c r="O392" i="18"/>
  <c r="N392" i="18"/>
  <c r="I392" i="18"/>
  <c r="Q391" i="18"/>
  <c r="O391" i="18"/>
  <c r="N391" i="18"/>
  <c r="I391" i="18"/>
  <c r="Q390" i="18"/>
  <c r="O390" i="18"/>
  <c r="N390" i="18"/>
  <c r="I390" i="18"/>
  <c r="Q389" i="18"/>
  <c r="O389" i="18"/>
  <c r="N389" i="18"/>
  <c r="I389" i="18"/>
  <c r="Q388" i="18"/>
  <c r="O388" i="18"/>
  <c r="N388" i="18"/>
  <c r="I388" i="18"/>
  <c r="Q387" i="18"/>
  <c r="O387" i="18"/>
  <c r="N387" i="18"/>
  <c r="I387" i="18"/>
  <c r="Q386" i="18"/>
  <c r="O386" i="18"/>
  <c r="N386" i="18"/>
  <c r="I386" i="18"/>
  <c r="Q385" i="18"/>
  <c r="O385" i="18"/>
  <c r="N385" i="18"/>
  <c r="I385" i="18"/>
  <c r="Q384" i="18"/>
  <c r="O384" i="18"/>
  <c r="N384" i="18"/>
  <c r="I384" i="18"/>
  <c r="Q383" i="18"/>
  <c r="O383" i="18"/>
  <c r="N383" i="18"/>
  <c r="I383" i="18"/>
  <c r="Q382" i="18"/>
  <c r="O382" i="18"/>
  <c r="N382" i="18"/>
  <c r="I382" i="18"/>
  <c r="Q381" i="18"/>
  <c r="O381" i="18"/>
  <c r="N381" i="18"/>
  <c r="I381" i="18"/>
  <c r="Q380" i="18"/>
  <c r="O380" i="18"/>
  <c r="N380" i="18"/>
  <c r="I380" i="18"/>
  <c r="Q379" i="18"/>
  <c r="O379" i="18"/>
  <c r="N379" i="18"/>
  <c r="I379" i="18"/>
  <c r="Q378" i="18"/>
  <c r="O378" i="18"/>
  <c r="N378" i="18"/>
  <c r="I378" i="18"/>
  <c r="Q377" i="18"/>
  <c r="O377" i="18"/>
  <c r="N377" i="18"/>
  <c r="I377" i="18"/>
  <c r="Q376" i="18"/>
  <c r="O376" i="18"/>
  <c r="N376" i="18"/>
  <c r="I376" i="18"/>
  <c r="Q375" i="18"/>
  <c r="O375" i="18"/>
  <c r="N375" i="18"/>
  <c r="I375" i="18"/>
  <c r="Q374" i="18"/>
  <c r="O374" i="18"/>
  <c r="N374" i="18"/>
  <c r="I374" i="18"/>
  <c r="Q373" i="18"/>
  <c r="O373" i="18"/>
  <c r="N373" i="18"/>
  <c r="I373" i="18"/>
  <c r="Q372" i="18"/>
  <c r="O372" i="18"/>
  <c r="N372" i="18"/>
  <c r="I372" i="18"/>
  <c r="Q371" i="18"/>
  <c r="O371" i="18"/>
  <c r="N371" i="18"/>
  <c r="I371" i="18"/>
  <c r="Q370" i="18"/>
  <c r="O370" i="18"/>
  <c r="N370" i="18"/>
  <c r="I370" i="18"/>
  <c r="Q369" i="18"/>
  <c r="O369" i="18"/>
  <c r="N369" i="18"/>
  <c r="I369" i="18"/>
  <c r="Q368" i="18"/>
  <c r="O368" i="18"/>
  <c r="N368" i="18"/>
  <c r="I368" i="18"/>
  <c r="Q367" i="18"/>
  <c r="O367" i="18"/>
  <c r="N367" i="18"/>
  <c r="I367" i="18"/>
  <c r="Q366" i="18"/>
  <c r="O366" i="18"/>
  <c r="N366" i="18"/>
  <c r="I366" i="18"/>
  <c r="Q365" i="18"/>
  <c r="O365" i="18"/>
  <c r="N365" i="18"/>
  <c r="I365" i="18"/>
  <c r="Q364" i="18"/>
  <c r="O364" i="18"/>
  <c r="N364" i="18"/>
  <c r="I364" i="18"/>
  <c r="Q363" i="18"/>
  <c r="O363" i="18"/>
  <c r="N363" i="18"/>
  <c r="I363" i="18"/>
  <c r="Q362" i="18"/>
  <c r="O362" i="18"/>
  <c r="N362" i="18"/>
  <c r="I362" i="18"/>
  <c r="Q361" i="18"/>
  <c r="O361" i="18"/>
  <c r="N361" i="18"/>
  <c r="I361" i="18"/>
  <c r="Q360" i="18"/>
  <c r="O360" i="18"/>
  <c r="N360" i="18"/>
  <c r="I360" i="18"/>
  <c r="Q359" i="18"/>
  <c r="O359" i="18"/>
  <c r="N359" i="18"/>
  <c r="I359" i="18"/>
  <c r="Q358" i="18"/>
  <c r="O358" i="18"/>
  <c r="N358" i="18"/>
  <c r="I358" i="18"/>
  <c r="Q357" i="18"/>
  <c r="O357" i="18"/>
  <c r="N357" i="18"/>
  <c r="I357" i="18"/>
  <c r="Q356" i="18"/>
  <c r="O356" i="18"/>
  <c r="N356" i="18"/>
  <c r="I356" i="18"/>
  <c r="Q355" i="18"/>
  <c r="O355" i="18"/>
  <c r="N355" i="18"/>
  <c r="I355" i="18"/>
  <c r="Q354" i="18"/>
  <c r="O354" i="18"/>
  <c r="K354" i="18"/>
  <c r="I354" i="18"/>
  <c r="C354" i="18" s="1"/>
  <c r="T348" i="18"/>
  <c r="S347" i="18"/>
  <c r="L347" i="18"/>
  <c r="F347" i="18"/>
  <c r="E347" i="18"/>
  <c r="Q347" i="18" s="1"/>
  <c r="Q346" i="18"/>
  <c r="O346" i="18"/>
  <c r="N346" i="18"/>
  <c r="I346" i="18"/>
  <c r="C346" i="18" s="1"/>
  <c r="Q345" i="18"/>
  <c r="O345" i="18"/>
  <c r="N345" i="18"/>
  <c r="I345" i="18"/>
  <c r="C345" i="18" s="1"/>
  <c r="Q344" i="18"/>
  <c r="O344" i="18"/>
  <c r="N344" i="18"/>
  <c r="I344" i="18"/>
  <c r="C344" i="18" s="1"/>
  <c r="Q343" i="18"/>
  <c r="O343" i="18"/>
  <c r="N343" i="18"/>
  <c r="I343" i="18"/>
  <c r="C343" i="18" s="1"/>
  <c r="Q342" i="18"/>
  <c r="O342" i="18"/>
  <c r="N342" i="18"/>
  <c r="I342" i="18"/>
  <c r="C342" i="18" s="1"/>
  <c r="Q341" i="18"/>
  <c r="O341" i="18"/>
  <c r="N341" i="18"/>
  <c r="I341" i="18"/>
  <c r="C341" i="18" s="1"/>
  <c r="Q340" i="18"/>
  <c r="O340" i="18"/>
  <c r="N340" i="18"/>
  <c r="I340" i="18"/>
  <c r="C340" i="18" s="1"/>
  <c r="Q339" i="18"/>
  <c r="O339" i="18"/>
  <c r="N339" i="18"/>
  <c r="I339" i="18"/>
  <c r="C339" i="18" s="1"/>
  <c r="Q338" i="18"/>
  <c r="O338" i="18"/>
  <c r="N338" i="18"/>
  <c r="I338" i="18"/>
  <c r="C338" i="18" s="1"/>
  <c r="Q337" i="18"/>
  <c r="O337" i="18"/>
  <c r="N337" i="18"/>
  <c r="I337" i="18"/>
  <c r="C337" i="18" s="1"/>
  <c r="Q336" i="18"/>
  <c r="O336" i="18"/>
  <c r="N336" i="18"/>
  <c r="I336" i="18"/>
  <c r="C336" i="18" s="1"/>
  <c r="Q335" i="18"/>
  <c r="O335" i="18"/>
  <c r="N335" i="18"/>
  <c r="I335" i="18"/>
  <c r="C335" i="18" s="1"/>
  <c r="Q334" i="18"/>
  <c r="O334" i="18"/>
  <c r="N334" i="18"/>
  <c r="I334" i="18"/>
  <c r="C334" i="18" s="1"/>
  <c r="Q333" i="18"/>
  <c r="O333" i="18"/>
  <c r="N333" i="18"/>
  <c r="I333" i="18"/>
  <c r="C333" i="18" s="1"/>
  <c r="Q332" i="18"/>
  <c r="O332" i="18"/>
  <c r="N332" i="18"/>
  <c r="I332" i="18"/>
  <c r="C332" i="18" s="1"/>
  <c r="Q331" i="18"/>
  <c r="O331" i="18"/>
  <c r="N331" i="18"/>
  <c r="I331" i="18"/>
  <c r="C331" i="18" s="1"/>
  <c r="Q330" i="18"/>
  <c r="O330" i="18"/>
  <c r="N330" i="18"/>
  <c r="I330" i="18"/>
  <c r="C330" i="18" s="1"/>
  <c r="Q329" i="18"/>
  <c r="O329" i="18"/>
  <c r="N329" i="18"/>
  <c r="I329" i="18"/>
  <c r="C329" i="18" s="1"/>
  <c r="Q328" i="18"/>
  <c r="O328" i="18"/>
  <c r="N328" i="18"/>
  <c r="I328" i="18"/>
  <c r="C328" i="18" s="1"/>
  <c r="Q327" i="18"/>
  <c r="O327" i="18"/>
  <c r="N327" i="18"/>
  <c r="I327" i="18"/>
  <c r="C327" i="18" s="1"/>
  <c r="Q326" i="18"/>
  <c r="O326" i="18"/>
  <c r="N326" i="18"/>
  <c r="I326" i="18"/>
  <c r="C326" i="18" s="1"/>
  <c r="Q325" i="18"/>
  <c r="O325" i="18"/>
  <c r="N325" i="18"/>
  <c r="I325" i="18"/>
  <c r="C325" i="18" s="1"/>
  <c r="Q324" i="18"/>
  <c r="O324" i="18"/>
  <c r="N324" i="18"/>
  <c r="I324" i="18"/>
  <c r="C324" i="18" s="1"/>
  <c r="Q323" i="18"/>
  <c r="O323" i="18"/>
  <c r="N323" i="18"/>
  <c r="I323" i="18"/>
  <c r="C323" i="18" s="1"/>
  <c r="Q322" i="18"/>
  <c r="O322" i="18"/>
  <c r="N322" i="18"/>
  <c r="I322" i="18"/>
  <c r="C322" i="18" s="1"/>
  <c r="Q321" i="18"/>
  <c r="O321" i="18"/>
  <c r="N321" i="18"/>
  <c r="I321" i="18"/>
  <c r="C321" i="18" s="1"/>
  <c r="Q320" i="18"/>
  <c r="O320" i="18"/>
  <c r="N320" i="18"/>
  <c r="I320" i="18"/>
  <c r="C320" i="18" s="1"/>
  <c r="Q319" i="18"/>
  <c r="O319" i="18"/>
  <c r="N319" i="18"/>
  <c r="I319" i="18"/>
  <c r="C319" i="18" s="1"/>
  <c r="Q318" i="18"/>
  <c r="O318" i="18"/>
  <c r="N318" i="18"/>
  <c r="I318" i="18"/>
  <c r="C318" i="18" s="1"/>
  <c r="Q317" i="18"/>
  <c r="O317" i="18"/>
  <c r="N317" i="18"/>
  <c r="I317" i="18"/>
  <c r="C317" i="18" s="1"/>
  <c r="Q316" i="18"/>
  <c r="O316" i="18"/>
  <c r="N316" i="18"/>
  <c r="I316" i="18"/>
  <c r="C316" i="18" s="1"/>
  <c r="Q315" i="18"/>
  <c r="O315" i="18"/>
  <c r="N315" i="18"/>
  <c r="I315" i="18"/>
  <c r="C315" i="18" s="1"/>
  <c r="Q314" i="18"/>
  <c r="O314" i="18"/>
  <c r="N314" i="18"/>
  <c r="I314" i="18"/>
  <c r="C314" i="18" s="1"/>
  <c r="Q313" i="18"/>
  <c r="O313" i="18"/>
  <c r="N313" i="18"/>
  <c r="I313" i="18"/>
  <c r="C313" i="18" s="1"/>
  <c r="Q312" i="18"/>
  <c r="O312" i="18"/>
  <c r="N312" i="18"/>
  <c r="I312" i="18"/>
  <c r="C312" i="18" s="1"/>
  <c r="Q311" i="18"/>
  <c r="O311" i="18"/>
  <c r="N311" i="18"/>
  <c r="I311" i="18"/>
  <c r="C311" i="18" s="1"/>
  <c r="Q310" i="18"/>
  <c r="O310" i="18"/>
  <c r="N310" i="18"/>
  <c r="I310" i="18"/>
  <c r="C310" i="18" s="1"/>
  <c r="Q309" i="18"/>
  <c r="O309" i="18"/>
  <c r="N309" i="18"/>
  <c r="I309" i="18"/>
  <c r="C309" i="18" s="1"/>
  <c r="Q308" i="18"/>
  <c r="O308" i="18"/>
  <c r="N308" i="18"/>
  <c r="I308" i="18"/>
  <c r="C308" i="18" s="1"/>
  <c r="Q307" i="18"/>
  <c r="O307" i="18"/>
  <c r="N307" i="18"/>
  <c r="N347" i="18" s="1"/>
  <c r="K307" i="18"/>
  <c r="I307" i="18"/>
  <c r="T301" i="18"/>
  <c r="S300" i="18"/>
  <c r="L300" i="18"/>
  <c r="F300" i="18"/>
  <c r="E300" i="18"/>
  <c r="Q300" i="18" s="1"/>
  <c r="Q299" i="18"/>
  <c r="O299" i="18"/>
  <c r="N299" i="18"/>
  <c r="I299" i="18"/>
  <c r="Q298" i="18"/>
  <c r="O298" i="18"/>
  <c r="N298" i="18"/>
  <c r="I298" i="18"/>
  <c r="Q297" i="18"/>
  <c r="O297" i="18"/>
  <c r="N297" i="18"/>
  <c r="I297" i="18"/>
  <c r="Q296" i="18"/>
  <c r="O296" i="18"/>
  <c r="N296" i="18"/>
  <c r="I296" i="18"/>
  <c r="Q295" i="18"/>
  <c r="O295" i="18"/>
  <c r="N295" i="18"/>
  <c r="I295" i="18"/>
  <c r="Q294" i="18"/>
  <c r="O294" i="18"/>
  <c r="N294" i="18"/>
  <c r="I294" i="18"/>
  <c r="Q293" i="18"/>
  <c r="O293" i="18"/>
  <c r="N293" i="18"/>
  <c r="I293" i="18"/>
  <c r="Q292" i="18"/>
  <c r="O292" i="18"/>
  <c r="N292" i="18"/>
  <c r="I292" i="18"/>
  <c r="Q291" i="18"/>
  <c r="O291" i="18"/>
  <c r="N291" i="18"/>
  <c r="I291" i="18"/>
  <c r="Q290" i="18"/>
  <c r="O290" i="18"/>
  <c r="N290" i="18"/>
  <c r="I290" i="18"/>
  <c r="Q289" i="18"/>
  <c r="O289" i="18"/>
  <c r="N289" i="18"/>
  <c r="I289" i="18"/>
  <c r="Q288" i="18"/>
  <c r="O288" i="18"/>
  <c r="N288" i="18"/>
  <c r="I288" i="18"/>
  <c r="Q287" i="18"/>
  <c r="O287" i="18"/>
  <c r="N287" i="18"/>
  <c r="I287" i="18"/>
  <c r="Q286" i="18"/>
  <c r="O286" i="18"/>
  <c r="N286" i="18"/>
  <c r="I286" i="18"/>
  <c r="Q285" i="18"/>
  <c r="O285" i="18"/>
  <c r="N285" i="18"/>
  <c r="I285" i="18"/>
  <c r="Q284" i="18"/>
  <c r="O284" i="18"/>
  <c r="N284" i="18"/>
  <c r="I284" i="18"/>
  <c r="Q283" i="18"/>
  <c r="O283" i="18"/>
  <c r="N283" i="18"/>
  <c r="I283" i="18"/>
  <c r="Q282" i="18"/>
  <c r="O282" i="18"/>
  <c r="N282" i="18"/>
  <c r="I282" i="18"/>
  <c r="Q281" i="18"/>
  <c r="O281" i="18"/>
  <c r="N281" i="18"/>
  <c r="I281" i="18"/>
  <c r="Q280" i="18"/>
  <c r="O280" i="18"/>
  <c r="N280" i="18"/>
  <c r="I280" i="18"/>
  <c r="Q279" i="18"/>
  <c r="O279" i="18"/>
  <c r="N279" i="18"/>
  <c r="I279" i="18"/>
  <c r="Q278" i="18"/>
  <c r="O278" i="18"/>
  <c r="N278" i="18"/>
  <c r="I278" i="18"/>
  <c r="Q277" i="18"/>
  <c r="O277" i="18"/>
  <c r="N277" i="18"/>
  <c r="I277" i="18"/>
  <c r="Q276" i="18"/>
  <c r="O276" i="18"/>
  <c r="N276" i="18"/>
  <c r="I276" i="18"/>
  <c r="Q275" i="18"/>
  <c r="O275" i="18"/>
  <c r="N275" i="18"/>
  <c r="I275" i="18"/>
  <c r="Q274" i="18"/>
  <c r="O274" i="18"/>
  <c r="N274" i="18"/>
  <c r="I274" i="18"/>
  <c r="Q273" i="18"/>
  <c r="O273" i="18"/>
  <c r="N273" i="18"/>
  <c r="I273" i="18"/>
  <c r="Q272" i="18"/>
  <c r="O272" i="18"/>
  <c r="N272" i="18"/>
  <c r="I272" i="18"/>
  <c r="Q271" i="18"/>
  <c r="O271" i="18"/>
  <c r="N271" i="18"/>
  <c r="I271" i="18"/>
  <c r="Q270" i="18"/>
  <c r="O270" i="18"/>
  <c r="N270" i="18"/>
  <c r="I270" i="18"/>
  <c r="Q269" i="18"/>
  <c r="O269" i="18"/>
  <c r="N269" i="18"/>
  <c r="I269" i="18"/>
  <c r="Q268" i="18"/>
  <c r="O268" i="18"/>
  <c r="N268" i="18"/>
  <c r="I268" i="18"/>
  <c r="Q267" i="18"/>
  <c r="O267" i="18"/>
  <c r="N267" i="18"/>
  <c r="I267" i="18"/>
  <c r="Q266" i="18"/>
  <c r="O266" i="18"/>
  <c r="N266" i="18"/>
  <c r="I266" i="18"/>
  <c r="Q265" i="18"/>
  <c r="O265" i="18"/>
  <c r="N265" i="18"/>
  <c r="I265" i="18"/>
  <c r="Q264" i="18"/>
  <c r="O264" i="18"/>
  <c r="N264" i="18"/>
  <c r="I264" i="18"/>
  <c r="Q263" i="18"/>
  <c r="O263" i="18"/>
  <c r="N263" i="18"/>
  <c r="I263" i="18"/>
  <c r="Q262" i="18"/>
  <c r="O262" i="18"/>
  <c r="N262" i="18"/>
  <c r="I262" i="18"/>
  <c r="Q261" i="18"/>
  <c r="O261" i="18"/>
  <c r="N261" i="18"/>
  <c r="I261" i="18"/>
  <c r="Q260" i="18"/>
  <c r="O260" i="18"/>
  <c r="K260" i="18"/>
  <c r="K300" i="18" s="1"/>
  <c r="I260" i="18"/>
  <c r="C260" i="18" s="1"/>
  <c r="T254" i="18"/>
  <c r="S253" i="18"/>
  <c r="L253" i="18"/>
  <c r="F253" i="18"/>
  <c r="E253" i="18"/>
  <c r="Q253" i="18" s="1"/>
  <c r="Q252" i="18"/>
  <c r="O252" i="18"/>
  <c r="N252" i="18"/>
  <c r="I252" i="18"/>
  <c r="Q251" i="18"/>
  <c r="O251" i="18"/>
  <c r="N251" i="18"/>
  <c r="I251" i="18"/>
  <c r="Q250" i="18"/>
  <c r="O250" i="18"/>
  <c r="N250" i="18"/>
  <c r="I250" i="18"/>
  <c r="Q249" i="18"/>
  <c r="O249" i="18"/>
  <c r="N249" i="18"/>
  <c r="I249" i="18"/>
  <c r="Q248" i="18"/>
  <c r="O248" i="18"/>
  <c r="N248" i="18"/>
  <c r="I248" i="18"/>
  <c r="Q247" i="18"/>
  <c r="O247" i="18"/>
  <c r="N247" i="18"/>
  <c r="I247" i="18"/>
  <c r="Q246" i="18"/>
  <c r="O246" i="18"/>
  <c r="N246" i="18"/>
  <c r="I246" i="18"/>
  <c r="Q245" i="18"/>
  <c r="O245" i="18"/>
  <c r="N245" i="18"/>
  <c r="I245" i="18"/>
  <c r="Q244" i="18"/>
  <c r="O244" i="18"/>
  <c r="N244" i="18"/>
  <c r="I244" i="18"/>
  <c r="Q243" i="18"/>
  <c r="O243" i="18"/>
  <c r="N243" i="18"/>
  <c r="I243" i="18"/>
  <c r="Q242" i="18"/>
  <c r="O242" i="18"/>
  <c r="N242" i="18"/>
  <c r="I242" i="18"/>
  <c r="Q241" i="18"/>
  <c r="O241" i="18"/>
  <c r="N241" i="18"/>
  <c r="I241" i="18"/>
  <c r="Q240" i="18"/>
  <c r="O240" i="18"/>
  <c r="N240" i="18"/>
  <c r="I240" i="18"/>
  <c r="Q239" i="18"/>
  <c r="O239" i="18"/>
  <c r="N239" i="18"/>
  <c r="I239" i="18"/>
  <c r="Q238" i="18"/>
  <c r="O238" i="18"/>
  <c r="N238" i="18"/>
  <c r="I238" i="18"/>
  <c r="Q237" i="18"/>
  <c r="O237" i="18"/>
  <c r="N237" i="18"/>
  <c r="I237" i="18"/>
  <c r="Q236" i="18"/>
  <c r="O236" i="18"/>
  <c r="N236" i="18"/>
  <c r="I236" i="18"/>
  <c r="Q235" i="18"/>
  <c r="O235" i="18"/>
  <c r="N235" i="18"/>
  <c r="I235" i="18"/>
  <c r="Q234" i="18"/>
  <c r="O234" i="18"/>
  <c r="N234" i="18"/>
  <c r="I234" i="18"/>
  <c r="Q233" i="18"/>
  <c r="O233" i="18"/>
  <c r="N233" i="18"/>
  <c r="I233" i="18"/>
  <c r="Q232" i="18"/>
  <c r="O232" i="18"/>
  <c r="N232" i="18"/>
  <c r="I232" i="18"/>
  <c r="Q231" i="18"/>
  <c r="O231" i="18"/>
  <c r="N231" i="18"/>
  <c r="I231" i="18"/>
  <c r="Q230" i="18"/>
  <c r="O230" i="18"/>
  <c r="N230" i="18"/>
  <c r="I230" i="18"/>
  <c r="Q229" i="18"/>
  <c r="O229" i="18"/>
  <c r="N229" i="18"/>
  <c r="I229" i="18"/>
  <c r="Q228" i="18"/>
  <c r="O228" i="18"/>
  <c r="N228" i="18"/>
  <c r="I228" i="18"/>
  <c r="Q227" i="18"/>
  <c r="O227" i="18"/>
  <c r="N227" i="18"/>
  <c r="I227" i="18"/>
  <c r="Q226" i="18"/>
  <c r="O226" i="18"/>
  <c r="N226" i="18"/>
  <c r="I226" i="18"/>
  <c r="Q225" i="18"/>
  <c r="O225" i="18"/>
  <c r="N225" i="18"/>
  <c r="I225" i="18"/>
  <c r="Q224" i="18"/>
  <c r="O224" i="18"/>
  <c r="N224" i="18"/>
  <c r="I224" i="18"/>
  <c r="Q223" i="18"/>
  <c r="O223" i="18"/>
  <c r="N223" i="18"/>
  <c r="I223" i="18"/>
  <c r="Q222" i="18"/>
  <c r="O222" i="18"/>
  <c r="N222" i="18"/>
  <c r="I222" i="18"/>
  <c r="Q221" i="18"/>
  <c r="O221" i="18"/>
  <c r="N221" i="18"/>
  <c r="I221" i="18"/>
  <c r="Q220" i="18"/>
  <c r="O220" i="18"/>
  <c r="N220" i="18"/>
  <c r="I220" i="18"/>
  <c r="Q219" i="18"/>
  <c r="O219" i="18"/>
  <c r="N219" i="18"/>
  <c r="I219" i="18"/>
  <c r="Q218" i="18"/>
  <c r="O218" i="18"/>
  <c r="N218" i="18"/>
  <c r="I218" i="18"/>
  <c r="Q217" i="18"/>
  <c r="O217" i="18"/>
  <c r="N217" i="18"/>
  <c r="I217" i="18"/>
  <c r="Q216" i="18"/>
  <c r="O216" i="18"/>
  <c r="N216" i="18"/>
  <c r="I216" i="18"/>
  <c r="T215" i="18"/>
  <c r="Q215" i="18"/>
  <c r="O215" i="18"/>
  <c r="N215" i="18"/>
  <c r="I215" i="18"/>
  <c r="C215" i="18" s="1"/>
  <c r="T214" i="18"/>
  <c r="Q214" i="18"/>
  <c r="O214" i="18"/>
  <c r="N214" i="18"/>
  <c r="I214" i="18"/>
  <c r="C214" i="18" s="1"/>
  <c r="T213" i="18"/>
  <c r="Q213" i="18"/>
  <c r="O213" i="18"/>
  <c r="K213" i="18"/>
  <c r="N213" i="18" s="1"/>
  <c r="I213" i="18"/>
  <c r="C213" i="18" s="1"/>
  <c r="T207" i="18"/>
  <c r="S206" i="18"/>
  <c r="L206" i="18"/>
  <c r="F206" i="18"/>
  <c r="E206" i="18"/>
  <c r="Q206" i="18" s="1"/>
  <c r="Q205" i="18"/>
  <c r="O205" i="18"/>
  <c r="N205" i="18"/>
  <c r="I205" i="18"/>
  <c r="Q204" i="18"/>
  <c r="O204" i="18"/>
  <c r="N204" i="18"/>
  <c r="I204" i="18"/>
  <c r="Q203" i="18"/>
  <c r="O203" i="18"/>
  <c r="N203" i="18"/>
  <c r="I203" i="18"/>
  <c r="Q202" i="18"/>
  <c r="O202" i="18"/>
  <c r="N202" i="18"/>
  <c r="I202" i="18"/>
  <c r="T202" i="18" s="1"/>
  <c r="Q201" i="18"/>
  <c r="O201" i="18"/>
  <c r="N201" i="18"/>
  <c r="I201" i="18"/>
  <c r="Q200" i="18"/>
  <c r="O200" i="18"/>
  <c r="N200" i="18"/>
  <c r="I200" i="18"/>
  <c r="Q199" i="18"/>
  <c r="O199" i="18"/>
  <c r="N199" i="18"/>
  <c r="I199" i="18"/>
  <c r="Q198" i="18"/>
  <c r="O198" i="18"/>
  <c r="N198" i="18"/>
  <c r="I198" i="18"/>
  <c r="T198" i="18" s="1"/>
  <c r="Q197" i="18"/>
  <c r="O197" i="18"/>
  <c r="N197" i="18"/>
  <c r="I197" i="18"/>
  <c r="Q196" i="18"/>
  <c r="O196" i="18"/>
  <c r="N196" i="18"/>
  <c r="I196" i="18"/>
  <c r="Q195" i="18"/>
  <c r="O195" i="18"/>
  <c r="N195" i="18"/>
  <c r="I195" i="18"/>
  <c r="Q194" i="18"/>
  <c r="O194" i="18"/>
  <c r="N194" i="18"/>
  <c r="I194" i="18"/>
  <c r="Q193" i="18"/>
  <c r="O193" i="18"/>
  <c r="N193" i="18"/>
  <c r="I193" i="18"/>
  <c r="Q192" i="18"/>
  <c r="O192" i="18"/>
  <c r="N192" i="18"/>
  <c r="I192" i="18"/>
  <c r="Q191" i="18"/>
  <c r="O191" i="18"/>
  <c r="N191" i="18"/>
  <c r="I191" i="18"/>
  <c r="Q190" i="18"/>
  <c r="O190" i="18"/>
  <c r="N190" i="18"/>
  <c r="I190" i="18"/>
  <c r="Q189" i="18"/>
  <c r="O189" i="18"/>
  <c r="N189" i="18"/>
  <c r="I189" i="18"/>
  <c r="Q188" i="18"/>
  <c r="O188" i="18"/>
  <c r="N188" i="18"/>
  <c r="I188" i="18"/>
  <c r="Q187" i="18"/>
  <c r="O187" i="18"/>
  <c r="N187" i="18"/>
  <c r="I187" i="18"/>
  <c r="Q186" i="18"/>
  <c r="O186" i="18"/>
  <c r="N186" i="18"/>
  <c r="I186" i="18"/>
  <c r="Q185" i="18"/>
  <c r="O185" i="18"/>
  <c r="N185" i="18"/>
  <c r="I185" i="18"/>
  <c r="Q184" i="18"/>
  <c r="O184" i="18"/>
  <c r="N184" i="18"/>
  <c r="I184" i="18"/>
  <c r="Q183" i="18"/>
  <c r="O183" i="18"/>
  <c r="N183" i="18"/>
  <c r="I183" i="18"/>
  <c r="Q182" i="18"/>
  <c r="O182" i="18"/>
  <c r="N182" i="18"/>
  <c r="I182" i="18"/>
  <c r="Q181" i="18"/>
  <c r="O181" i="18"/>
  <c r="N181" i="18"/>
  <c r="I181" i="18"/>
  <c r="Q180" i="18"/>
  <c r="O180" i="18"/>
  <c r="N180" i="18"/>
  <c r="I180" i="18"/>
  <c r="Q179" i="18"/>
  <c r="O179" i="18"/>
  <c r="N179" i="18"/>
  <c r="I179" i="18"/>
  <c r="Q178" i="18"/>
  <c r="O178" i="18"/>
  <c r="N178" i="18"/>
  <c r="I178" i="18"/>
  <c r="Q177" i="18"/>
  <c r="O177" i="18"/>
  <c r="N177" i="18"/>
  <c r="I177" i="18"/>
  <c r="Q176" i="18"/>
  <c r="O176" i="18"/>
  <c r="N176" i="18"/>
  <c r="I176" i="18"/>
  <c r="Q175" i="18"/>
  <c r="O175" i="18"/>
  <c r="N175" i="18"/>
  <c r="I175" i="18"/>
  <c r="Q174" i="18"/>
  <c r="O174" i="18"/>
  <c r="N174" i="18"/>
  <c r="I174" i="18"/>
  <c r="Q173" i="18"/>
  <c r="O173" i="18"/>
  <c r="N173" i="18"/>
  <c r="I173" i="18"/>
  <c r="Q172" i="18"/>
  <c r="O172" i="18"/>
  <c r="N172" i="18"/>
  <c r="I172" i="18"/>
  <c r="Q171" i="18"/>
  <c r="O171" i="18"/>
  <c r="N171" i="18"/>
  <c r="I171" i="18"/>
  <c r="Q170" i="18"/>
  <c r="O170" i="18"/>
  <c r="N170" i="18"/>
  <c r="I170" i="18"/>
  <c r="Q169" i="18"/>
  <c r="O169" i="18"/>
  <c r="N169" i="18"/>
  <c r="I169" i="18"/>
  <c r="Q168" i="18"/>
  <c r="O168" i="18"/>
  <c r="N168" i="18"/>
  <c r="I168" i="18"/>
  <c r="Q167" i="18"/>
  <c r="O167" i="18"/>
  <c r="N167" i="18"/>
  <c r="I167" i="18"/>
  <c r="Q166" i="18"/>
  <c r="O166" i="18"/>
  <c r="K166" i="18"/>
  <c r="I166" i="18"/>
  <c r="C166" i="18" s="1"/>
  <c r="T160" i="18"/>
  <c r="S159" i="18"/>
  <c r="L159" i="18"/>
  <c r="F159" i="18"/>
  <c r="E159" i="18"/>
  <c r="Q159" i="18" s="1"/>
  <c r="T158" i="18"/>
  <c r="Q158" i="18"/>
  <c r="O158" i="18"/>
  <c r="N158" i="18"/>
  <c r="I158" i="18"/>
  <c r="C158" i="18" s="1"/>
  <c r="T157" i="18"/>
  <c r="Q157" i="18"/>
  <c r="O157" i="18"/>
  <c r="N157" i="18"/>
  <c r="I157" i="18"/>
  <c r="C157" i="18" s="1"/>
  <c r="T156" i="18"/>
  <c r="Q156" i="18"/>
  <c r="O156" i="18"/>
  <c r="N156" i="18"/>
  <c r="I156" i="18"/>
  <c r="C156" i="18" s="1"/>
  <c r="T155" i="18"/>
  <c r="Q155" i="18"/>
  <c r="O155" i="18"/>
  <c r="N155" i="18"/>
  <c r="I155" i="18"/>
  <c r="C155" i="18" s="1"/>
  <c r="T154" i="18"/>
  <c r="Q154" i="18"/>
  <c r="O154" i="18"/>
  <c r="N154" i="18"/>
  <c r="I154" i="18"/>
  <c r="C154" i="18" s="1"/>
  <c r="T153" i="18"/>
  <c r="Q153" i="18"/>
  <c r="O153" i="18"/>
  <c r="N153" i="18"/>
  <c r="I153" i="18"/>
  <c r="C153" i="18" s="1"/>
  <c r="T152" i="18"/>
  <c r="Q152" i="18"/>
  <c r="O152" i="18"/>
  <c r="N152" i="18"/>
  <c r="I152" i="18"/>
  <c r="C152" i="18" s="1"/>
  <c r="T151" i="18"/>
  <c r="Q151" i="18"/>
  <c r="O151" i="18"/>
  <c r="N151" i="18"/>
  <c r="I151" i="18"/>
  <c r="C151" i="18" s="1"/>
  <c r="T150" i="18"/>
  <c r="Q150" i="18"/>
  <c r="O150" i="18"/>
  <c r="N150" i="18"/>
  <c r="I150" i="18"/>
  <c r="C150" i="18" s="1"/>
  <c r="T149" i="18"/>
  <c r="Q149" i="18"/>
  <c r="O149" i="18"/>
  <c r="N149" i="18"/>
  <c r="I149" i="18"/>
  <c r="C149" i="18" s="1"/>
  <c r="T148" i="18"/>
  <c r="Q148" i="18"/>
  <c r="O148" i="18"/>
  <c r="N148" i="18"/>
  <c r="I148" i="18"/>
  <c r="C148" i="18" s="1"/>
  <c r="T147" i="18"/>
  <c r="Q147" i="18"/>
  <c r="O147" i="18"/>
  <c r="N147" i="18"/>
  <c r="I147" i="18"/>
  <c r="C147" i="18" s="1"/>
  <c r="T146" i="18"/>
  <c r="Q146" i="18"/>
  <c r="O146" i="18"/>
  <c r="N146" i="18"/>
  <c r="I146" i="18"/>
  <c r="C146" i="18" s="1"/>
  <c r="T145" i="18"/>
  <c r="Q145" i="18"/>
  <c r="O145" i="18"/>
  <c r="N145" i="18"/>
  <c r="I145" i="18"/>
  <c r="C145" i="18" s="1"/>
  <c r="T144" i="18"/>
  <c r="Q144" i="18"/>
  <c r="O144" i="18"/>
  <c r="N144" i="18"/>
  <c r="I144" i="18"/>
  <c r="C144" i="18" s="1"/>
  <c r="T143" i="18"/>
  <c r="Q143" i="18"/>
  <c r="O143" i="18"/>
  <c r="N143" i="18"/>
  <c r="I143" i="18"/>
  <c r="C143" i="18" s="1"/>
  <c r="T142" i="18"/>
  <c r="Q142" i="18"/>
  <c r="O142" i="18"/>
  <c r="N142" i="18"/>
  <c r="I142" i="18"/>
  <c r="C142" i="18" s="1"/>
  <c r="T141" i="18"/>
  <c r="Q141" i="18"/>
  <c r="O141" i="18"/>
  <c r="N141" i="18"/>
  <c r="I141" i="18"/>
  <c r="C141" i="18" s="1"/>
  <c r="T140" i="18"/>
  <c r="Q140" i="18"/>
  <c r="O140" i="18"/>
  <c r="N140" i="18"/>
  <c r="I140" i="18"/>
  <c r="C140" i="18" s="1"/>
  <c r="T139" i="18"/>
  <c r="Q139" i="18"/>
  <c r="O139" i="18"/>
  <c r="N139" i="18"/>
  <c r="I139" i="18"/>
  <c r="C139" i="18" s="1"/>
  <c r="T138" i="18"/>
  <c r="Q138" i="18"/>
  <c r="O138" i="18"/>
  <c r="N138" i="18"/>
  <c r="I138" i="18"/>
  <c r="C138" i="18" s="1"/>
  <c r="T137" i="18"/>
  <c r="Q137" i="18"/>
  <c r="O137" i="18"/>
  <c r="N137" i="18"/>
  <c r="I137" i="18"/>
  <c r="C137" i="18" s="1"/>
  <c r="T136" i="18"/>
  <c r="Q136" i="18"/>
  <c r="O136" i="18"/>
  <c r="N136" i="18"/>
  <c r="I136" i="18"/>
  <c r="C136" i="18" s="1"/>
  <c r="T135" i="18"/>
  <c r="Q135" i="18"/>
  <c r="O135" i="18"/>
  <c r="N135" i="18"/>
  <c r="I135" i="18"/>
  <c r="C135" i="18" s="1"/>
  <c r="T134" i="18"/>
  <c r="Q134" i="18"/>
  <c r="O134" i="18"/>
  <c r="N134" i="18"/>
  <c r="I134" i="18"/>
  <c r="C134" i="18" s="1"/>
  <c r="T133" i="18"/>
  <c r="Q133" i="18"/>
  <c r="O133" i="18"/>
  <c r="N133" i="18"/>
  <c r="I133" i="18"/>
  <c r="C133" i="18" s="1"/>
  <c r="Q132" i="18"/>
  <c r="O132" i="18"/>
  <c r="N132" i="18"/>
  <c r="I132" i="18"/>
  <c r="C132" i="18" s="1"/>
  <c r="T131" i="18"/>
  <c r="Q131" i="18"/>
  <c r="O131" i="18"/>
  <c r="N131" i="18"/>
  <c r="I131" i="18"/>
  <c r="C131" i="18" s="1"/>
  <c r="Q130" i="18"/>
  <c r="O130" i="18"/>
  <c r="N130" i="18"/>
  <c r="I130" i="18"/>
  <c r="C130" i="18" s="1"/>
  <c r="T129" i="18"/>
  <c r="Q129" i="18"/>
  <c r="O129" i="18"/>
  <c r="N129" i="18"/>
  <c r="I129" i="18"/>
  <c r="C129" i="18" s="1"/>
  <c r="Q128" i="18"/>
  <c r="O128" i="18"/>
  <c r="N128" i="18"/>
  <c r="I128" i="18"/>
  <c r="C128" i="18" s="1"/>
  <c r="T127" i="18"/>
  <c r="Q127" i="18"/>
  <c r="O127" i="18"/>
  <c r="N127" i="18"/>
  <c r="I127" i="18"/>
  <c r="C127" i="18" s="1"/>
  <c r="Q126" i="18"/>
  <c r="O126" i="18"/>
  <c r="N126" i="18"/>
  <c r="I126" i="18"/>
  <c r="C126" i="18" s="1"/>
  <c r="T125" i="18"/>
  <c r="Q125" i="18"/>
  <c r="O125" i="18"/>
  <c r="N125" i="18"/>
  <c r="I125" i="18"/>
  <c r="C125" i="18" s="1"/>
  <c r="Q124" i="18"/>
  <c r="O124" i="18"/>
  <c r="N124" i="18"/>
  <c r="I124" i="18"/>
  <c r="C124" i="18" s="1"/>
  <c r="T123" i="18"/>
  <c r="Q123" i="18"/>
  <c r="O123" i="18"/>
  <c r="N123" i="18"/>
  <c r="I123" i="18"/>
  <c r="C123" i="18" s="1"/>
  <c r="Q122" i="18"/>
  <c r="O122" i="18"/>
  <c r="N122" i="18"/>
  <c r="I122" i="18"/>
  <c r="C122" i="18" s="1"/>
  <c r="T121" i="18"/>
  <c r="Q121" i="18"/>
  <c r="O121" i="18"/>
  <c r="N121" i="18"/>
  <c r="I121" i="18"/>
  <c r="C121" i="18" s="1"/>
  <c r="Q120" i="18"/>
  <c r="O120" i="18"/>
  <c r="N120" i="18"/>
  <c r="I120" i="18"/>
  <c r="C120" i="18" s="1"/>
  <c r="T119" i="18"/>
  <c r="Q119" i="18"/>
  <c r="O119" i="18"/>
  <c r="K119" i="18"/>
  <c r="I119" i="18"/>
  <c r="C119" i="18" s="1"/>
  <c r="T113" i="18"/>
  <c r="S112" i="18"/>
  <c r="L112" i="18"/>
  <c r="F112" i="18"/>
  <c r="E112" i="18"/>
  <c r="Q112" i="18" s="1"/>
  <c r="Q111" i="18"/>
  <c r="O111" i="18"/>
  <c r="N111" i="18"/>
  <c r="I111" i="18"/>
  <c r="Q110" i="18"/>
  <c r="O110" i="18"/>
  <c r="N110" i="18"/>
  <c r="I110" i="18"/>
  <c r="Q109" i="18"/>
  <c r="O109" i="18"/>
  <c r="N109" i="18"/>
  <c r="I109" i="18"/>
  <c r="Q108" i="18"/>
  <c r="O108" i="18"/>
  <c r="N108" i="18"/>
  <c r="I108" i="18"/>
  <c r="Q107" i="18"/>
  <c r="O107" i="18"/>
  <c r="N107" i="18"/>
  <c r="I107" i="18"/>
  <c r="Q106" i="18"/>
  <c r="O106" i="18"/>
  <c r="N106" i="18"/>
  <c r="I106" i="18"/>
  <c r="Q105" i="18"/>
  <c r="O105" i="18"/>
  <c r="N105" i="18"/>
  <c r="I105" i="18"/>
  <c r="Q104" i="18"/>
  <c r="O104" i="18"/>
  <c r="N104" i="18"/>
  <c r="I104" i="18"/>
  <c r="Q103" i="18"/>
  <c r="O103" i="18"/>
  <c r="N103" i="18"/>
  <c r="I103" i="18"/>
  <c r="Q102" i="18"/>
  <c r="O102" i="18"/>
  <c r="N102" i="18"/>
  <c r="I102" i="18"/>
  <c r="Q101" i="18"/>
  <c r="O101" i="18"/>
  <c r="N101" i="18"/>
  <c r="I101" i="18"/>
  <c r="Q100" i="18"/>
  <c r="O100" i="18"/>
  <c r="N100" i="18"/>
  <c r="I100" i="18"/>
  <c r="Q99" i="18"/>
  <c r="O99" i="18"/>
  <c r="N99" i="18"/>
  <c r="I99" i="18"/>
  <c r="Q98" i="18"/>
  <c r="O98" i="18"/>
  <c r="N98" i="18"/>
  <c r="I98" i="18"/>
  <c r="Q97" i="18"/>
  <c r="O97" i="18"/>
  <c r="N97" i="18"/>
  <c r="I97" i="18"/>
  <c r="Q96" i="18"/>
  <c r="O96" i="18"/>
  <c r="N96" i="18"/>
  <c r="I96" i="18"/>
  <c r="Q95" i="18"/>
  <c r="O95" i="18"/>
  <c r="N95" i="18"/>
  <c r="I95" i="18"/>
  <c r="Q94" i="18"/>
  <c r="O94" i="18"/>
  <c r="N94" i="18"/>
  <c r="I94" i="18"/>
  <c r="Q93" i="18"/>
  <c r="O93" i="18"/>
  <c r="N93" i="18"/>
  <c r="I93" i="18"/>
  <c r="Q92" i="18"/>
  <c r="O92" i="18"/>
  <c r="N92" i="18"/>
  <c r="I92" i="18"/>
  <c r="Q91" i="18"/>
  <c r="O91" i="18"/>
  <c r="N91" i="18"/>
  <c r="I91" i="18"/>
  <c r="Q90" i="18"/>
  <c r="O90" i="18"/>
  <c r="N90" i="18"/>
  <c r="I90" i="18"/>
  <c r="Q89" i="18"/>
  <c r="O89" i="18"/>
  <c r="N89" i="18"/>
  <c r="I89" i="18"/>
  <c r="Q88" i="18"/>
  <c r="O88" i="18"/>
  <c r="N88" i="18"/>
  <c r="I88" i="18"/>
  <c r="Q87" i="18"/>
  <c r="O87" i="18"/>
  <c r="N87" i="18"/>
  <c r="I87" i="18"/>
  <c r="Q86" i="18"/>
  <c r="O86" i="18"/>
  <c r="N86" i="18"/>
  <c r="I86" i="18"/>
  <c r="Q85" i="18"/>
  <c r="O85" i="18"/>
  <c r="N85" i="18"/>
  <c r="I85" i="18"/>
  <c r="Q84" i="18"/>
  <c r="O84" i="18"/>
  <c r="N84" i="18"/>
  <c r="I84" i="18"/>
  <c r="Q83" i="18"/>
  <c r="O83" i="18"/>
  <c r="N83" i="18"/>
  <c r="I83" i="18"/>
  <c r="Q82" i="18"/>
  <c r="O82" i="18"/>
  <c r="N82" i="18"/>
  <c r="I82" i="18"/>
  <c r="Q81" i="18"/>
  <c r="O81" i="18"/>
  <c r="N81" i="18"/>
  <c r="I81" i="18"/>
  <c r="Q80" i="18"/>
  <c r="O80" i="18"/>
  <c r="N80" i="18"/>
  <c r="I80" i="18"/>
  <c r="Q79" i="18"/>
  <c r="O79" i="18"/>
  <c r="N79" i="18"/>
  <c r="I79" i="18"/>
  <c r="Q78" i="18"/>
  <c r="O78" i="18"/>
  <c r="N78" i="18"/>
  <c r="I78" i="18"/>
  <c r="Q77" i="18"/>
  <c r="O77" i="18"/>
  <c r="N77" i="18"/>
  <c r="I77" i="18"/>
  <c r="Q76" i="18"/>
  <c r="O76" i="18"/>
  <c r="N76" i="18"/>
  <c r="I76" i="18"/>
  <c r="Q75" i="18"/>
  <c r="O75" i="18"/>
  <c r="N75" i="18"/>
  <c r="I75" i="18"/>
  <c r="Q74" i="18"/>
  <c r="O74" i="18"/>
  <c r="N74" i="18"/>
  <c r="I74" i="18"/>
  <c r="Q73" i="18"/>
  <c r="O73" i="18"/>
  <c r="N73" i="18"/>
  <c r="I73" i="18"/>
  <c r="Q72" i="18"/>
  <c r="O72" i="18"/>
  <c r="K72" i="18"/>
  <c r="I72" i="18"/>
  <c r="C72" i="18" s="1"/>
  <c r="Q26" i="18"/>
  <c r="Q27" i="18"/>
  <c r="Q28" i="18"/>
  <c r="Q29" i="18"/>
  <c r="Q30" i="18"/>
  <c r="Q31" i="18"/>
  <c r="Q32" i="18"/>
  <c r="Q33" i="18"/>
  <c r="Q34" i="18"/>
  <c r="Q35" i="18"/>
  <c r="Q36" i="18"/>
  <c r="Q37" i="18"/>
  <c r="Q38" i="18"/>
  <c r="Q39" i="18"/>
  <c r="Q40" i="18"/>
  <c r="Q41" i="18"/>
  <c r="Q42" i="18"/>
  <c r="Q43" i="18"/>
  <c r="Q44" i="18"/>
  <c r="Q45" i="18"/>
  <c r="Q46" i="18"/>
  <c r="Q47" i="18"/>
  <c r="Q48" i="18"/>
  <c r="Q49" i="18"/>
  <c r="Q50" i="18"/>
  <c r="Q51" i="18"/>
  <c r="Q52" i="18"/>
  <c r="Q53" i="18"/>
  <c r="Q54" i="18"/>
  <c r="Q55" i="18"/>
  <c r="Q56" i="18"/>
  <c r="Q57" i="18"/>
  <c r="Q58" i="18"/>
  <c r="Q59" i="18"/>
  <c r="Q60" i="18"/>
  <c r="Q61" i="18"/>
  <c r="Q62" i="18"/>
  <c r="Q63" i="18"/>
  <c r="Q64" i="18"/>
  <c r="O26" i="18"/>
  <c r="O27" i="18"/>
  <c r="O28" i="18"/>
  <c r="O29" i="18"/>
  <c r="O30" i="18"/>
  <c r="O31" i="18"/>
  <c r="O32" i="18"/>
  <c r="O33" i="18"/>
  <c r="O34" i="18"/>
  <c r="O35" i="18"/>
  <c r="O36" i="18"/>
  <c r="O37" i="18"/>
  <c r="O38" i="18"/>
  <c r="O39" i="18"/>
  <c r="O40" i="18"/>
  <c r="O41" i="18"/>
  <c r="O42" i="18"/>
  <c r="O43" i="18"/>
  <c r="O44" i="18"/>
  <c r="O45" i="18"/>
  <c r="O46" i="18"/>
  <c r="O47" i="18"/>
  <c r="O48" i="18"/>
  <c r="O49" i="18"/>
  <c r="O50" i="18"/>
  <c r="O51" i="18"/>
  <c r="O52" i="18"/>
  <c r="O53" i="18"/>
  <c r="O54" i="18"/>
  <c r="O55" i="18"/>
  <c r="O56" i="18"/>
  <c r="O57" i="18"/>
  <c r="O58" i="18"/>
  <c r="O59" i="18"/>
  <c r="O60" i="18"/>
  <c r="O61" i="18"/>
  <c r="O62" i="18"/>
  <c r="O63" i="18"/>
  <c r="O64" i="18"/>
  <c r="K25" i="18"/>
  <c r="B5" i="18"/>
  <c r="I26" i="18"/>
  <c r="C26" i="18" s="1"/>
  <c r="N26" i="18"/>
  <c r="I27" i="18"/>
  <c r="C27" i="18" s="1"/>
  <c r="N27" i="18"/>
  <c r="I28" i="18"/>
  <c r="C28" i="18" s="1"/>
  <c r="N28" i="18"/>
  <c r="I29" i="18"/>
  <c r="C29" i="18" s="1"/>
  <c r="N29" i="18"/>
  <c r="I30" i="18"/>
  <c r="C30" i="18" s="1"/>
  <c r="N30" i="18"/>
  <c r="I31" i="18"/>
  <c r="C31" i="18" s="1"/>
  <c r="N31" i="18"/>
  <c r="I32" i="18"/>
  <c r="C32" i="18" s="1"/>
  <c r="N32" i="18"/>
  <c r="I33" i="18"/>
  <c r="C33" i="18" s="1"/>
  <c r="N33" i="18"/>
  <c r="I34" i="18"/>
  <c r="C34" i="18" s="1"/>
  <c r="N34" i="18"/>
  <c r="I35" i="18"/>
  <c r="C35" i="18" s="1"/>
  <c r="N35" i="18"/>
  <c r="I36" i="18"/>
  <c r="C36" i="18" s="1"/>
  <c r="N36" i="18"/>
  <c r="I37" i="18"/>
  <c r="C37" i="18" s="1"/>
  <c r="N37" i="18"/>
  <c r="I38" i="18"/>
  <c r="C38" i="18" s="1"/>
  <c r="N38" i="18"/>
  <c r="I39" i="18"/>
  <c r="C39" i="18" s="1"/>
  <c r="N39" i="18"/>
  <c r="I40" i="18"/>
  <c r="C40" i="18" s="1"/>
  <c r="N40" i="18"/>
  <c r="I41" i="18"/>
  <c r="C41" i="18" s="1"/>
  <c r="N41" i="18"/>
  <c r="I42" i="18"/>
  <c r="C42" i="18" s="1"/>
  <c r="N42" i="18"/>
  <c r="I43" i="18"/>
  <c r="C43" i="18" s="1"/>
  <c r="N43" i="18"/>
  <c r="I44" i="18"/>
  <c r="C44" i="18" s="1"/>
  <c r="N44" i="18"/>
  <c r="I45" i="18"/>
  <c r="C45" i="18" s="1"/>
  <c r="N45" i="18"/>
  <c r="I46" i="18"/>
  <c r="C46" i="18" s="1"/>
  <c r="N46" i="18"/>
  <c r="I47" i="18"/>
  <c r="C47" i="18" s="1"/>
  <c r="N47" i="18"/>
  <c r="I48" i="18"/>
  <c r="C48" i="18" s="1"/>
  <c r="N48" i="18"/>
  <c r="I49" i="18"/>
  <c r="C49" i="18" s="1"/>
  <c r="N49" i="18"/>
  <c r="I50" i="18"/>
  <c r="C50" i="18" s="1"/>
  <c r="N50" i="18"/>
  <c r="I51" i="18"/>
  <c r="C51" i="18" s="1"/>
  <c r="N51" i="18"/>
  <c r="I52" i="18"/>
  <c r="C52" i="18" s="1"/>
  <c r="N52" i="18"/>
  <c r="I53" i="18"/>
  <c r="C53" i="18" s="1"/>
  <c r="N53" i="18"/>
  <c r="I54" i="18"/>
  <c r="C54" i="18" s="1"/>
  <c r="N54" i="18"/>
  <c r="I55" i="18"/>
  <c r="C55" i="18" s="1"/>
  <c r="N55" i="18"/>
  <c r="I56" i="18"/>
  <c r="C56" i="18" s="1"/>
  <c r="N56" i="18"/>
  <c r="I57" i="18"/>
  <c r="C57" i="18" s="1"/>
  <c r="N57" i="18"/>
  <c r="I58" i="18"/>
  <c r="C58" i="18" s="1"/>
  <c r="N58" i="18"/>
  <c r="I59" i="18"/>
  <c r="C59" i="18" s="1"/>
  <c r="N59" i="18"/>
  <c r="I60" i="18"/>
  <c r="C60" i="18" s="1"/>
  <c r="N60" i="18"/>
  <c r="I61" i="18"/>
  <c r="C61" i="18" s="1"/>
  <c r="N61" i="18"/>
  <c r="I62" i="18"/>
  <c r="C62" i="18" s="1"/>
  <c r="N62" i="18"/>
  <c r="I63" i="18"/>
  <c r="C63" i="18" s="1"/>
  <c r="N63" i="18"/>
  <c r="I64" i="18"/>
  <c r="C64" i="18" s="1"/>
  <c r="N64" i="18"/>
  <c r="E65" i="18"/>
  <c r="Q25" i="18"/>
  <c r="H8" i="14"/>
  <c r="M8" i="14"/>
  <c r="P8" i="14"/>
  <c r="H9" i="14"/>
  <c r="M9" i="14"/>
  <c r="Q9" i="14" s="1"/>
  <c r="P9" i="14"/>
  <c r="H10" i="14"/>
  <c r="M10" i="14"/>
  <c r="N10" i="14" s="1"/>
  <c r="P10" i="14"/>
  <c r="H11" i="14"/>
  <c r="M11" i="14"/>
  <c r="N11" i="14"/>
  <c r="P11" i="14"/>
  <c r="Q11" i="14" s="1"/>
  <c r="H12" i="14"/>
  <c r="M12" i="14"/>
  <c r="N12" i="14"/>
  <c r="P12" i="14"/>
  <c r="H13" i="14"/>
  <c r="M13" i="14"/>
  <c r="P13" i="14"/>
  <c r="H14" i="14"/>
  <c r="Q14" i="14" s="1"/>
  <c r="M14" i="14"/>
  <c r="P14" i="14"/>
  <c r="H15" i="14"/>
  <c r="M15" i="14"/>
  <c r="N15" i="14" s="1"/>
  <c r="P15" i="14"/>
  <c r="H16" i="14"/>
  <c r="M16" i="14"/>
  <c r="P16" i="14"/>
  <c r="H17" i="14"/>
  <c r="M17" i="14"/>
  <c r="P17" i="14"/>
  <c r="H18" i="14"/>
  <c r="M18" i="14"/>
  <c r="N18" i="14" s="1"/>
  <c r="P18" i="14"/>
  <c r="H19" i="14"/>
  <c r="M19" i="14"/>
  <c r="N19" i="14"/>
  <c r="P19" i="14"/>
  <c r="H20" i="14"/>
  <c r="M20" i="14"/>
  <c r="Q20" i="14" s="1"/>
  <c r="N20" i="14"/>
  <c r="P20" i="14"/>
  <c r="H21" i="14"/>
  <c r="M21" i="14"/>
  <c r="P21" i="14"/>
  <c r="H22" i="14"/>
  <c r="M22" i="14"/>
  <c r="P22" i="14"/>
  <c r="H23" i="14"/>
  <c r="M23" i="14"/>
  <c r="N23" i="14" s="1"/>
  <c r="P23" i="14"/>
  <c r="H24" i="14"/>
  <c r="M24" i="14"/>
  <c r="P24" i="14"/>
  <c r="H25" i="14"/>
  <c r="M25" i="14"/>
  <c r="P25" i="14"/>
  <c r="H26" i="14"/>
  <c r="M26" i="14"/>
  <c r="P26" i="14"/>
  <c r="H27" i="14"/>
  <c r="M27" i="14"/>
  <c r="Q27" i="14" s="1"/>
  <c r="N27" i="14"/>
  <c r="P27" i="14"/>
  <c r="H28" i="14"/>
  <c r="M28" i="14"/>
  <c r="Q28" i="14" s="1"/>
  <c r="N28" i="14"/>
  <c r="P28" i="14"/>
  <c r="H29" i="14"/>
  <c r="M29" i="14"/>
  <c r="P29" i="14"/>
  <c r="H30" i="14"/>
  <c r="N30" i="14" s="1"/>
  <c r="M30" i="14"/>
  <c r="P30" i="14"/>
  <c r="H31" i="14"/>
  <c r="M31" i="14"/>
  <c r="P31" i="14"/>
  <c r="H32" i="14"/>
  <c r="M32" i="14"/>
  <c r="P32" i="14"/>
  <c r="H33" i="14"/>
  <c r="M33" i="14"/>
  <c r="P33" i="14"/>
  <c r="H34" i="14"/>
  <c r="M34" i="14"/>
  <c r="P34" i="14"/>
  <c r="H35" i="14"/>
  <c r="M35" i="14"/>
  <c r="Q35" i="14" s="1"/>
  <c r="N35" i="14"/>
  <c r="P35" i="14"/>
  <c r="H36" i="14"/>
  <c r="M36" i="14"/>
  <c r="Q36" i="14" s="1"/>
  <c r="N36" i="14"/>
  <c r="P36" i="14"/>
  <c r="H37" i="14"/>
  <c r="M37" i="14"/>
  <c r="N37" i="14" s="1"/>
  <c r="P37" i="14"/>
  <c r="H38" i="14"/>
  <c r="N38" i="14" s="1"/>
  <c r="M38" i="14"/>
  <c r="P38" i="14"/>
  <c r="Q38" i="14"/>
  <c r="H39" i="14"/>
  <c r="M39" i="14"/>
  <c r="N39" i="14"/>
  <c r="P39" i="14"/>
  <c r="H40" i="14"/>
  <c r="M40" i="14"/>
  <c r="N40" i="14"/>
  <c r="P40" i="14"/>
  <c r="H41" i="14"/>
  <c r="M41" i="14"/>
  <c r="P41" i="14"/>
  <c r="H42" i="14"/>
  <c r="N42" i="14" s="1"/>
  <c r="M42" i="14"/>
  <c r="P42" i="14"/>
  <c r="H43" i="14"/>
  <c r="M43" i="14"/>
  <c r="P43" i="14"/>
  <c r="H44" i="14"/>
  <c r="M44" i="14"/>
  <c r="P44" i="14"/>
  <c r="H45" i="14"/>
  <c r="M45" i="14"/>
  <c r="P45" i="14"/>
  <c r="H46" i="14"/>
  <c r="M46" i="14"/>
  <c r="Q46" i="14" s="1"/>
  <c r="P46" i="14"/>
  <c r="H47" i="14"/>
  <c r="M47" i="14"/>
  <c r="Q47" i="14" s="1"/>
  <c r="P47" i="14"/>
  <c r="H48" i="14"/>
  <c r="M48" i="14"/>
  <c r="Q48" i="14" s="1"/>
  <c r="P48" i="14"/>
  <c r="H49" i="14"/>
  <c r="M49" i="14"/>
  <c r="Q49" i="14" s="1"/>
  <c r="P49" i="14"/>
  <c r="H50" i="14"/>
  <c r="M50" i="14"/>
  <c r="Q50" i="14" s="1"/>
  <c r="P50" i="14"/>
  <c r="H51" i="14"/>
  <c r="M51" i="14"/>
  <c r="Q51" i="14" s="1"/>
  <c r="N51" i="14"/>
  <c r="P51" i="14"/>
  <c r="H52" i="14"/>
  <c r="M52" i="14"/>
  <c r="Q52" i="14" s="1"/>
  <c r="N52" i="14"/>
  <c r="P52" i="14"/>
  <c r="N46" i="14" l="1"/>
  <c r="N48" i="14"/>
  <c r="N47" i="14"/>
  <c r="Q45" i="14"/>
  <c r="Q44" i="14"/>
  <c r="Q43" i="14"/>
  <c r="Q33" i="14"/>
  <c r="Q32" i="14"/>
  <c r="Q31" i="14"/>
  <c r="Q25" i="14"/>
  <c r="Q24" i="14"/>
  <c r="Q22" i="14"/>
  <c r="Q19" i="14"/>
  <c r="Q17" i="14"/>
  <c r="Q16" i="14"/>
  <c r="N14" i="14"/>
  <c r="Q8" i="14"/>
  <c r="Q42" i="14"/>
  <c r="N26" i="14"/>
  <c r="Q23" i="14"/>
  <c r="Q21" i="14"/>
  <c r="N34" i="14"/>
  <c r="Q29" i="14"/>
  <c r="Q18" i="14"/>
  <c r="Q15" i="14"/>
  <c r="N50" i="14"/>
  <c r="N44" i="14"/>
  <c r="N43" i="14"/>
  <c r="N41" i="14"/>
  <c r="Q40" i="14"/>
  <c r="Q39" i="14"/>
  <c r="N32" i="14"/>
  <c r="N31" i="14"/>
  <c r="N24" i="14"/>
  <c r="N22" i="14"/>
  <c r="N16" i="14"/>
  <c r="Q13" i="14"/>
  <c r="Q12" i="14"/>
  <c r="Q10" i="14"/>
  <c r="T73" i="18"/>
  <c r="C73" i="18"/>
  <c r="T74" i="18"/>
  <c r="C74" i="18"/>
  <c r="T75" i="18"/>
  <c r="C75" i="18"/>
  <c r="T76" i="18"/>
  <c r="C76" i="18"/>
  <c r="T77" i="18"/>
  <c r="C77" i="18"/>
  <c r="T78" i="18"/>
  <c r="C78" i="18"/>
  <c r="T79" i="18"/>
  <c r="C79" i="18"/>
  <c r="T80" i="18"/>
  <c r="C80" i="18"/>
  <c r="T81" i="18"/>
  <c r="C81" i="18"/>
  <c r="T82" i="18"/>
  <c r="C82" i="18"/>
  <c r="T83" i="18"/>
  <c r="C83" i="18"/>
  <c r="T84" i="18"/>
  <c r="C84" i="18"/>
  <c r="T85" i="18"/>
  <c r="C85" i="18"/>
  <c r="T86" i="18"/>
  <c r="C86" i="18"/>
  <c r="T87" i="18"/>
  <c r="C87" i="18"/>
  <c r="T88" i="18"/>
  <c r="C88" i="18"/>
  <c r="T89" i="18"/>
  <c r="C89" i="18"/>
  <c r="T90" i="18"/>
  <c r="C90" i="18"/>
  <c r="T91" i="18"/>
  <c r="C91" i="18"/>
  <c r="T92" i="18"/>
  <c r="C92" i="18"/>
  <c r="T93" i="18"/>
  <c r="C93" i="18"/>
  <c r="T94" i="18"/>
  <c r="C94" i="18"/>
  <c r="T95" i="18"/>
  <c r="C95" i="18"/>
  <c r="T96" i="18"/>
  <c r="C96" i="18"/>
  <c r="T97" i="18"/>
  <c r="C97" i="18"/>
  <c r="T98" i="18"/>
  <c r="C98" i="18"/>
  <c r="T99" i="18"/>
  <c r="C99" i="18"/>
  <c r="T100" i="18"/>
  <c r="C100" i="18"/>
  <c r="T101" i="18"/>
  <c r="C101" i="18"/>
  <c r="T102" i="18"/>
  <c r="C102" i="18"/>
  <c r="T103" i="18"/>
  <c r="C103" i="18"/>
  <c r="T104" i="18"/>
  <c r="C104" i="18"/>
  <c r="T105" i="18"/>
  <c r="C105" i="18"/>
  <c r="T106" i="18"/>
  <c r="C106" i="18"/>
  <c r="T107" i="18"/>
  <c r="C107" i="18"/>
  <c r="T108" i="18"/>
  <c r="C108" i="18"/>
  <c r="T109" i="18"/>
  <c r="C109" i="18"/>
  <c r="T110" i="18"/>
  <c r="C110" i="18"/>
  <c r="T111" i="18"/>
  <c r="C111" i="18"/>
  <c r="T126" i="18"/>
  <c r="T124" i="18"/>
  <c r="T132" i="18"/>
  <c r="T167" i="18"/>
  <c r="C167" i="18"/>
  <c r="T168" i="18"/>
  <c r="C168" i="18"/>
  <c r="T169" i="18"/>
  <c r="C169" i="18"/>
  <c r="T170" i="18"/>
  <c r="C170" i="18"/>
  <c r="T171" i="18"/>
  <c r="C171" i="18"/>
  <c r="T172" i="18"/>
  <c r="C172" i="18"/>
  <c r="T173" i="18"/>
  <c r="C173" i="18"/>
  <c r="T174" i="18"/>
  <c r="C174" i="18"/>
  <c r="T175" i="18"/>
  <c r="C175" i="18"/>
  <c r="T176" i="18"/>
  <c r="C176" i="18"/>
  <c r="T177" i="18"/>
  <c r="C177" i="18"/>
  <c r="T178" i="18"/>
  <c r="C178" i="18"/>
  <c r="T179" i="18"/>
  <c r="C179" i="18"/>
  <c r="T180" i="18"/>
  <c r="C180" i="18"/>
  <c r="T181" i="18"/>
  <c r="C181" i="18"/>
  <c r="T182" i="18"/>
  <c r="C182" i="18"/>
  <c r="T183" i="18"/>
  <c r="C183" i="18"/>
  <c r="T184" i="18"/>
  <c r="C184" i="18"/>
  <c r="T185" i="18"/>
  <c r="C185" i="18"/>
  <c r="T186" i="18"/>
  <c r="C186" i="18"/>
  <c r="T187" i="18"/>
  <c r="C187" i="18"/>
  <c r="T188" i="18"/>
  <c r="C188" i="18"/>
  <c r="T189" i="18"/>
  <c r="C189" i="18"/>
  <c r="T190" i="18"/>
  <c r="C190" i="18"/>
  <c r="T191" i="18"/>
  <c r="C191" i="18"/>
  <c r="T192" i="18"/>
  <c r="C192" i="18"/>
  <c r="T193" i="18"/>
  <c r="C193" i="18"/>
  <c r="T194" i="18"/>
  <c r="C194" i="18"/>
  <c r="T195" i="18"/>
  <c r="C195" i="18"/>
  <c r="T196" i="18"/>
  <c r="C196" i="18"/>
  <c r="T197" i="18"/>
  <c r="C197" i="18"/>
  <c r="K159" i="18"/>
  <c r="T122" i="18"/>
  <c r="T130" i="18"/>
  <c r="N119" i="18"/>
  <c r="N159" i="18" s="1"/>
  <c r="T120" i="18"/>
  <c r="T128" i="18"/>
  <c r="T199" i="18"/>
  <c r="C199" i="18"/>
  <c r="T200" i="18"/>
  <c r="C200" i="18"/>
  <c r="T201" i="18"/>
  <c r="C201" i="18"/>
  <c r="T203" i="18"/>
  <c r="C203" i="18"/>
  <c r="T204" i="18"/>
  <c r="C204" i="18"/>
  <c r="T205" i="18"/>
  <c r="C205" i="18"/>
  <c r="T217" i="18"/>
  <c r="C217" i="18"/>
  <c r="T218" i="18"/>
  <c r="C218" i="18"/>
  <c r="T219" i="18"/>
  <c r="C219" i="18"/>
  <c r="T220" i="18"/>
  <c r="C220" i="18"/>
  <c r="T221" i="18"/>
  <c r="C221" i="18"/>
  <c r="T222" i="18"/>
  <c r="C222" i="18"/>
  <c r="T223" i="18"/>
  <c r="C223" i="18"/>
  <c r="T224" i="18"/>
  <c r="C224" i="18"/>
  <c r="T225" i="18"/>
  <c r="C225" i="18"/>
  <c r="T226" i="18"/>
  <c r="C226" i="18"/>
  <c r="T227" i="18"/>
  <c r="C227" i="18"/>
  <c r="T228" i="18"/>
  <c r="C228" i="18"/>
  <c r="T229" i="18"/>
  <c r="C229" i="18"/>
  <c r="T230" i="18"/>
  <c r="C230" i="18"/>
  <c r="T231" i="18"/>
  <c r="C231" i="18"/>
  <c r="T232" i="18"/>
  <c r="C232" i="18"/>
  <c r="T233" i="18"/>
  <c r="C233" i="18"/>
  <c r="T234" i="18"/>
  <c r="C234" i="18"/>
  <c r="T235" i="18"/>
  <c r="C235" i="18"/>
  <c r="T236" i="18"/>
  <c r="C236" i="18"/>
  <c r="T237" i="18"/>
  <c r="C237" i="18"/>
  <c r="T238" i="18"/>
  <c r="C238" i="18"/>
  <c r="T239" i="18"/>
  <c r="C239" i="18"/>
  <c r="T240" i="18"/>
  <c r="C240" i="18"/>
  <c r="T241" i="18"/>
  <c r="C241" i="18"/>
  <c r="T242" i="18"/>
  <c r="C242" i="18"/>
  <c r="T243" i="18"/>
  <c r="C243" i="18"/>
  <c r="T244" i="18"/>
  <c r="C244" i="18"/>
  <c r="T245" i="18"/>
  <c r="C245" i="18"/>
  <c r="T246" i="18"/>
  <c r="C246" i="18"/>
  <c r="T247" i="18"/>
  <c r="C247" i="18"/>
  <c r="T248" i="18"/>
  <c r="C248" i="18"/>
  <c r="T249" i="18"/>
  <c r="C249" i="18"/>
  <c r="T250" i="18"/>
  <c r="C250" i="18"/>
  <c r="T251" i="18"/>
  <c r="C251" i="18"/>
  <c r="T252" i="18"/>
  <c r="C252" i="18"/>
  <c r="K535" i="18"/>
  <c r="T516" i="18"/>
  <c r="C516" i="18"/>
  <c r="T517" i="18"/>
  <c r="C517" i="18"/>
  <c r="T518" i="18"/>
  <c r="C518" i="18"/>
  <c r="T519" i="18"/>
  <c r="C519" i="18"/>
  <c r="T520" i="18"/>
  <c r="C520" i="18"/>
  <c r="T521" i="18"/>
  <c r="C521" i="18"/>
  <c r="T522" i="18"/>
  <c r="C522" i="18"/>
  <c r="T523" i="18"/>
  <c r="C523" i="18"/>
  <c r="T524" i="18"/>
  <c r="C524" i="18"/>
  <c r="T525" i="18"/>
  <c r="C525" i="18"/>
  <c r="T526" i="18"/>
  <c r="C526" i="18"/>
  <c r="T527" i="18"/>
  <c r="C527" i="18"/>
  <c r="T528" i="18"/>
  <c r="C528" i="18"/>
  <c r="T529" i="18"/>
  <c r="C529" i="18"/>
  <c r="T530" i="18"/>
  <c r="C530" i="18"/>
  <c r="T531" i="18"/>
  <c r="C531" i="18"/>
  <c r="T532" i="18"/>
  <c r="C532" i="18"/>
  <c r="T533" i="18"/>
  <c r="C533" i="18"/>
  <c r="T534" i="18"/>
  <c r="C534" i="18"/>
  <c r="T261" i="18"/>
  <c r="C261" i="18"/>
  <c r="T262" i="18"/>
  <c r="C262" i="18"/>
  <c r="T263" i="18"/>
  <c r="C263" i="18"/>
  <c r="T264" i="18"/>
  <c r="C264" i="18"/>
  <c r="T265" i="18"/>
  <c r="C265" i="18"/>
  <c r="T266" i="18"/>
  <c r="C266" i="18"/>
  <c r="T267" i="18"/>
  <c r="C267" i="18"/>
  <c r="T268" i="18"/>
  <c r="C268" i="18"/>
  <c r="T269" i="18"/>
  <c r="C269" i="18"/>
  <c r="T270" i="18"/>
  <c r="C270" i="18"/>
  <c r="T271" i="18"/>
  <c r="C271" i="18"/>
  <c r="T272" i="18"/>
  <c r="C272" i="18"/>
  <c r="T273" i="18"/>
  <c r="C273" i="18"/>
  <c r="T274" i="18"/>
  <c r="C274" i="18"/>
  <c r="T275" i="18"/>
  <c r="C275" i="18"/>
  <c r="T276" i="18"/>
  <c r="C276" i="18"/>
  <c r="T277" i="18"/>
  <c r="C277" i="18"/>
  <c r="T278" i="18"/>
  <c r="C278" i="18"/>
  <c r="T279" i="18"/>
  <c r="C279" i="18"/>
  <c r="T280" i="18"/>
  <c r="C280" i="18"/>
  <c r="T281" i="18"/>
  <c r="C281" i="18"/>
  <c r="T282" i="18"/>
  <c r="C282" i="18"/>
  <c r="T283" i="18"/>
  <c r="C283" i="18"/>
  <c r="T284" i="18"/>
  <c r="C284" i="18"/>
  <c r="T285" i="18"/>
  <c r="C285" i="18"/>
  <c r="T286" i="18"/>
  <c r="C286" i="18"/>
  <c r="T287" i="18"/>
  <c r="C287" i="18"/>
  <c r="T288" i="18"/>
  <c r="C288" i="18"/>
  <c r="T289" i="18"/>
  <c r="C289" i="18"/>
  <c r="T290" i="18"/>
  <c r="C290" i="18"/>
  <c r="T291" i="18"/>
  <c r="C291" i="18"/>
  <c r="T292" i="18"/>
  <c r="C292" i="18"/>
  <c r="T293" i="18"/>
  <c r="C293" i="18"/>
  <c r="T294" i="18"/>
  <c r="C294" i="18"/>
  <c r="T295" i="18"/>
  <c r="C295" i="18"/>
  <c r="T296" i="18"/>
  <c r="C296" i="18"/>
  <c r="T297" i="18"/>
  <c r="C297" i="18"/>
  <c r="T298" i="18"/>
  <c r="C298" i="18"/>
  <c r="T299" i="18"/>
  <c r="C299" i="18"/>
  <c r="T308" i="18"/>
  <c r="T310" i="18"/>
  <c r="T312" i="18"/>
  <c r="T314" i="18"/>
  <c r="T316" i="18"/>
  <c r="T318" i="18"/>
  <c r="T320" i="18"/>
  <c r="T322" i="18"/>
  <c r="T324" i="18"/>
  <c r="T326" i="18"/>
  <c r="T328" i="18"/>
  <c r="T330" i="18"/>
  <c r="T332" i="18"/>
  <c r="T334" i="18"/>
  <c r="T336" i="18"/>
  <c r="T338" i="18"/>
  <c r="T340" i="18"/>
  <c r="T342" i="18"/>
  <c r="T344" i="18"/>
  <c r="T346" i="18"/>
  <c r="T401" i="18"/>
  <c r="T403" i="18"/>
  <c r="T405" i="18"/>
  <c r="T407" i="18"/>
  <c r="T409" i="18"/>
  <c r="T411" i="18"/>
  <c r="T413" i="18"/>
  <c r="T415" i="18"/>
  <c r="T417" i="18"/>
  <c r="T419" i="18"/>
  <c r="T543" i="18"/>
  <c r="C543" i="18"/>
  <c r="T544" i="18"/>
  <c r="C544" i="18"/>
  <c r="T545" i="18"/>
  <c r="C545" i="18"/>
  <c r="T546" i="18"/>
  <c r="C546" i="18"/>
  <c r="T547" i="18"/>
  <c r="C547" i="18"/>
  <c r="T548" i="18"/>
  <c r="C548" i="18"/>
  <c r="T549" i="18"/>
  <c r="C549" i="18"/>
  <c r="T550" i="18"/>
  <c r="C550" i="18"/>
  <c r="T551" i="18"/>
  <c r="C551" i="18"/>
  <c r="T552" i="18"/>
  <c r="C552" i="18"/>
  <c r="T553" i="18"/>
  <c r="C553" i="18"/>
  <c r="T554" i="18"/>
  <c r="C554" i="18"/>
  <c r="T555" i="18"/>
  <c r="C555" i="18"/>
  <c r="T556" i="18"/>
  <c r="C556" i="18"/>
  <c r="T557" i="18"/>
  <c r="C557" i="18"/>
  <c r="T558" i="18"/>
  <c r="C558" i="18"/>
  <c r="T559" i="18"/>
  <c r="C559" i="18"/>
  <c r="T560" i="18"/>
  <c r="C560" i="18"/>
  <c r="T561" i="18"/>
  <c r="C561" i="18"/>
  <c r="T562" i="18"/>
  <c r="C562" i="18"/>
  <c r="T563" i="18"/>
  <c r="C563" i="18"/>
  <c r="T564" i="18"/>
  <c r="C564" i="18"/>
  <c r="T565" i="18"/>
  <c r="C565" i="18"/>
  <c r="T566" i="18"/>
  <c r="C566" i="18"/>
  <c r="T567" i="18"/>
  <c r="C567" i="18"/>
  <c r="T568" i="18"/>
  <c r="C568" i="18"/>
  <c r="T569" i="18"/>
  <c r="C569" i="18"/>
  <c r="T570" i="18"/>
  <c r="C570" i="18"/>
  <c r="T571" i="18"/>
  <c r="C571" i="18"/>
  <c r="T572" i="18"/>
  <c r="C572" i="18"/>
  <c r="T573" i="18"/>
  <c r="C573" i="18"/>
  <c r="T574" i="18"/>
  <c r="C574" i="18"/>
  <c r="T575" i="18"/>
  <c r="C575" i="18"/>
  <c r="T576" i="18"/>
  <c r="C576" i="18"/>
  <c r="T577" i="18"/>
  <c r="C577" i="18"/>
  <c r="T578" i="18"/>
  <c r="C578" i="18"/>
  <c r="T579" i="18"/>
  <c r="C579" i="18"/>
  <c r="T580" i="18"/>
  <c r="C580" i="18"/>
  <c r="T581" i="18"/>
  <c r="C581" i="18"/>
  <c r="I347" i="18"/>
  <c r="C11" i="18" s="1"/>
  <c r="C307" i="18"/>
  <c r="N441" i="18"/>
  <c r="T449" i="18"/>
  <c r="C449" i="18"/>
  <c r="T450" i="18"/>
  <c r="C450" i="18"/>
  <c r="T451" i="18"/>
  <c r="C451" i="18"/>
  <c r="T452" i="18"/>
  <c r="C452" i="18"/>
  <c r="T453" i="18"/>
  <c r="C453" i="18"/>
  <c r="T454" i="18"/>
  <c r="C454" i="18"/>
  <c r="T455" i="18"/>
  <c r="C455" i="18"/>
  <c r="T456" i="18"/>
  <c r="C456" i="18"/>
  <c r="T457" i="18"/>
  <c r="C457" i="18"/>
  <c r="T458" i="18"/>
  <c r="C458" i="18"/>
  <c r="T459" i="18"/>
  <c r="C459" i="18"/>
  <c r="T460" i="18"/>
  <c r="C460" i="18"/>
  <c r="T461" i="18"/>
  <c r="C461" i="18"/>
  <c r="T462" i="18"/>
  <c r="C462" i="18"/>
  <c r="T463" i="18"/>
  <c r="C463" i="18"/>
  <c r="T464" i="18"/>
  <c r="C464" i="18"/>
  <c r="T465" i="18"/>
  <c r="C465" i="18"/>
  <c r="T466" i="18"/>
  <c r="C466" i="18"/>
  <c r="T467" i="18"/>
  <c r="C467" i="18"/>
  <c r="T468" i="18"/>
  <c r="C468" i="18"/>
  <c r="T469" i="18"/>
  <c r="C469" i="18"/>
  <c r="T470" i="18"/>
  <c r="C470" i="18"/>
  <c r="T471" i="18"/>
  <c r="C471" i="18"/>
  <c r="T472" i="18"/>
  <c r="C472" i="18"/>
  <c r="T473" i="18"/>
  <c r="C473" i="18"/>
  <c r="T474" i="18"/>
  <c r="C474" i="18"/>
  <c r="T475" i="18"/>
  <c r="C475" i="18"/>
  <c r="T476" i="18"/>
  <c r="C476" i="18"/>
  <c r="T477" i="18"/>
  <c r="C477" i="18"/>
  <c r="T478" i="18"/>
  <c r="C478" i="18"/>
  <c r="T479" i="18"/>
  <c r="C479" i="18"/>
  <c r="T480" i="18"/>
  <c r="C480" i="18"/>
  <c r="T481" i="18"/>
  <c r="C481" i="18"/>
  <c r="T482" i="18"/>
  <c r="C482" i="18"/>
  <c r="T483" i="18"/>
  <c r="C483" i="18"/>
  <c r="T484" i="18"/>
  <c r="C484" i="18"/>
  <c r="T485" i="18"/>
  <c r="C485" i="18"/>
  <c r="T486" i="18"/>
  <c r="C486" i="18"/>
  <c r="T487" i="18"/>
  <c r="C487" i="18"/>
  <c r="T496" i="18"/>
  <c r="T498" i="18"/>
  <c r="T500" i="18"/>
  <c r="T502" i="18"/>
  <c r="T504" i="18"/>
  <c r="T506" i="18"/>
  <c r="T508" i="18"/>
  <c r="T510" i="18"/>
  <c r="T512" i="18"/>
  <c r="T514" i="18"/>
  <c r="C202" i="18"/>
  <c r="I159" i="18"/>
  <c r="C7" i="18" s="1"/>
  <c r="T216" i="18"/>
  <c r="C216" i="18"/>
  <c r="K347" i="18"/>
  <c r="T307" i="18"/>
  <c r="T309" i="18"/>
  <c r="T311" i="18"/>
  <c r="T313" i="18"/>
  <c r="T315" i="18"/>
  <c r="T317" i="18"/>
  <c r="T319" i="18"/>
  <c r="T321" i="18"/>
  <c r="T323" i="18"/>
  <c r="T325" i="18"/>
  <c r="T327" i="18"/>
  <c r="T329" i="18"/>
  <c r="T331" i="18"/>
  <c r="T333" i="18"/>
  <c r="T335" i="18"/>
  <c r="T337" i="18"/>
  <c r="T339" i="18"/>
  <c r="T341" i="18"/>
  <c r="T343" i="18"/>
  <c r="T345" i="18"/>
  <c r="T355" i="18"/>
  <c r="C355" i="18"/>
  <c r="T356" i="18"/>
  <c r="C356" i="18"/>
  <c r="T357" i="18"/>
  <c r="C357" i="18"/>
  <c r="T358" i="18"/>
  <c r="C358" i="18"/>
  <c r="T359" i="18"/>
  <c r="C359" i="18"/>
  <c r="T360" i="18"/>
  <c r="C360" i="18"/>
  <c r="T361" i="18"/>
  <c r="C361" i="18"/>
  <c r="T362" i="18"/>
  <c r="C362" i="18"/>
  <c r="T363" i="18"/>
  <c r="C363" i="18"/>
  <c r="T364" i="18"/>
  <c r="C364" i="18"/>
  <c r="T365" i="18"/>
  <c r="C365" i="18"/>
  <c r="T366" i="18"/>
  <c r="C366" i="18"/>
  <c r="T367" i="18"/>
  <c r="C367" i="18"/>
  <c r="T368" i="18"/>
  <c r="C368" i="18"/>
  <c r="T369" i="18"/>
  <c r="C369" i="18"/>
  <c r="T370" i="18"/>
  <c r="C370" i="18"/>
  <c r="T371" i="18"/>
  <c r="C371" i="18"/>
  <c r="T372" i="18"/>
  <c r="C372" i="18"/>
  <c r="T373" i="18"/>
  <c r="C373" i="18"/>
  <c r="T374" i="18"/>
  <c r="C374" i="18"/>
  <c r="T375" i="18"/>
  <c r="C375" i="18"/>
  <c r="T376" i="18"/>
  <c r="C376" i="18"/>
  <c r="T377" i="18"/>
  <c r="C377" i="18"/>
  <c r="T378" i="18"/>
  <c r="C378" i="18"/>
  <c r="T379" i="18"/>
  <c r="C379" i="18"/>
  <c r="T380" i="18"/>
  <c r="C380" i="18"/>
  <c r="T381" i="18"/>
  <c r="C381" i="18"/>
  <c r="T382" i="18"/>
  <c r="C382" i="18"/>
  <c r="T383" i="18"/>
  <c r="C383" i="18"/>
  <c r="T384" i="18"/>
  <c r="C384" i="18"/>
  <c r="T385" i="18"/>
  <c r="C385" i="18"/>
  <c r="T386" i="18"/>
  <c r="C386" i="18"/>
  <c r="T387" i="18"/>
  <c r="C387" i="18"/>
  <c r="T388" i="18"/>
  <c r="C388" i="18"/>
  <c r="T389" i="18"/>
  <c r="C389" i="18"/>
  <c r="T390" i="18"/>
  <c r="C390" i="18"/>
  <c r="T391" i="18"/>
  <c r="C391" i="18"/>
  <c r="T392" i="18"/>
  <c r="C392" i="18"/>
  <c r="T393" i="18"/>
  <c r="C393" i="18"/>
  <c r="T402" i="18"/>
  <c r="T404" i="18"/>
  <c r="T406" i="18"/>
  <c r="T408" i="18"/>
  <c r="T410" i="18"/>
  <c r="T412" i="18"/>
  <c r="T414" i="18"/>
  <c r="T416" i="18"/>
  <c r="T418" i="18"/>
  <c r="T420" i="18"/>
  <c r="T422" i="18"/>
  <c r="T424" i="18"/>
  <c r="T426" i="18"/>
  <c r="T428" i="18"/>
  <c r="T430" i="18"/>
  <c r="T432" i="18"/>
  <c r="T434" i="18"/>
  <c r="I535" i="18"/>
  <c r="C15" i="18" s="1"/>
  <c r="C495" i="18"/>
  <c r="T515" i="18"/>
  <c r="C515" i="18"/>
  <c r="C198" i="18"/>
  <c r="N629" i="18"/>
  <c r="T591" i="18"/>
  <c r="C591" i="18"/>
  <c r="T592" i="18"/>
  <c r="C592" i="18"/>
  <c r="T607" i="18"/>
  <c r="C607" i="18"/>
  <c r="T608" i="18"/>
  <c r="C608" i="18"/>
  <c r="C716" i="18"/>
  <c r="C700" i="18"/>
  <c r="C684" i="18"/>
  <c r="T603" i="18"/>
  <c r="C603" i="18"/>
  <c r="T604" i="18"/>
  <c r="C604" i="18"/>
  <c r="T619" i="18"/>
  <c r="C619" i="18"/>
  <c r="T639" i="18"/>
  <c r="C639" i="18"/>
  <c r="C712" i="18"/>
  <c r="C696" i="18"/>
  <c r="T599" i="18"/>
  <c r="C599" i="18"/>
  <c r="T600" i="18"/>
  <c r="C600" i="18"/>
  <c r="T615" i="18"/>
  <c r="C615" i="18"/>
  <c r="T616" i="18"/>
  <c r="C616" i="18"/>
  <c r="T685" i="18"/>
  <c r="C685" i="18"/>
  <c r="T686" i="18"/>
  <c r="C686" i="18"/>
  <c r="T687" i="18"/>
  <c r="C687" i="18"/>
  <c r="T689" i="18"/>
  <c r="C689" i="18"/>
  <c r="T690" i="18"/>
  <c r="C690" i="18"/>
  <c r="T691" i="18"/>
  <c r="C691" i="18"/>
  <c r="T693" i="18"/>
  <c r="C693" i="18"/>
  <c r="T694" i="18"/>
  <c r="C694" i="18"/>
  <c r="T695" i="18"/>
  <c r="C695" i="18"/>
  <c r="T697" i="18"/>
  <c r="C697" i="18"/>
  <c r="T698" i="18"/>
  <c r="C698" i="18"/>
  <c r="T699" i="18"/>
  <c r="C699" i="18"/>
  <c r="T701" i="18"/>
  <c r="C701" i="18"/>
  <c r="T702" i="18"/>
  <c r="C702" i="18"/>
  <c r="T703" i="18"/>
  <c r="C703" i="18"/>
  <c r="T705" i="18"/>
  <c r="C705" i="18"/>
  <c r="T706" i="18"/>
  <c r="C706" i="18"/>
  <c r="T707" i="18"/>
  <c r="C707" i="18"/>
  <c r="T709" i="18"/>
  <c r="C709" i="18"/>
  <c r="T710" i="18"/>
  <c r="C710" i="18"/>
  <c r="T711" i="18"/>
  <c r="C711" i="18"/>
  <c r="T713" i="18"/>
  <c r="C713" i="18"/>
  <c r="T714" i="18"/>
  <c r="C714" i="18"/>
  <c r="T715" i="18"/>
  <c r="C715" i="18"/>
  <c r="T717" i="18"/>
  <c r="C717" i="18"/>
  <c r="T718" i="18"/>
  <c r="C718" i="18"/>
  <c r="T719" i="18"/>
  <c r="C719" i="18"/>
  <c r="T721" i="18"/>
  <c r="C721" i="18"/>
  <c r="T722" i="18"/>
  <c r="C722" i="18"/>
  <c r="C708" i="18"/>
  <c r="C692" i="18"/>
  <c r="T595" i="18"/>
  <c r="C595" i="18"/>
  <c r="T596" i="18"/>
  <c r="C596" i="18"/>
  <c r="T611" i="18"/>
  <c r="C611" i="18"/>
  <c r="T612" i="18"/>
  <c r="C612" i="18"/>
  <c r="T643" i="18"/>
  <c r="C643" i="18"/>
  <c r="C720" i="18"/>
  <c r="C704" i="18"/>
  <c r="C688" i="18"/>
  <c r="K629" i="18"/>
  <c r="C674" i="18"/>
  <c r="C670" i="18"/>
  <c r="C666" i="18"/>
  <c r="C662" i="18"/>
  <c r="C658" i="18"/>
  <c r="C654" i="18"/>
  <c r="C650" i="18"/>
  <c r="C646" i="18"/>
  <c r="C642" i="18"/>
  <c r="C638" i="18"/>
  <c r="C589" i="18"/>
  <c r="C617" i="18"/>
  <c r="C613" i="18"/>
  <c r="C609" i="18"/>
  <c r="C605" i="18"/>
  <c r="C601" i="18"/>
  <c r="C597" i="18"/>
  <c r="C593" i="18"/>
  <c r="C672" i="18"/>
  <c r="C668" i="18"/>
  <c r="C664" i="18"/>
  <c r="C660" i="18"/>
  <c r="C656" i="18"/>
  <c r="C652" i="18"/>
  <c r="C648" i="18"/>
  <c r="C644" i="18"/>
  <c r="C640" i="18"/>
  <c r="T620" i="18"/>
  <c r="T624" i="18"/>
  <c r="T628" i="18"/>
  <c r="K676" i="18"/>
  <c r="C675" i="18"/>
  <c r="C671" i="18"/>
  <c r="C667" i="18"/>
  <c r="C663" i="18"/>
  <c r="C659" i="18"/>
  <c r="C655" i="18"/>
  <c r="C651" i="18"/>
  <c r="C647" i="18"/>
  <c r="R592" i="18"/>
  <c r="R596" i="18"/>
  <c r="R600" i="18"/>
  <c r="R604" i="18"/>
  <c r="R608" i="18"/>
  <c r="R612" i="18"/>
  <c r="R616" i="18"/>
  <c r="R620" i="18"/>
  <c r="R624" i="18"/>
  <c r="R628" i="18"/>
  <c r="R636" i="18"/>
  <c r="R640" i="18"/>
  <c r="R646" i="18"/>
  <c r="R651" i="18"/>
  <c r="R655" i="18"/>
  <c r="R659" i="18"/>
  <c r="R663" i="18"/>
  <c r="R667" i="18"/>
  <c r="R671" i="18"/>
  <c r="R675" i="18"/>
  <c r="R687" i="18"/>
  <c r="R691" i="18"/>
  <c r="R695" i="18"/>
  <c r="R699" i="18"/>
  <c r="R703" i="18"/>
  <c r="R707" i="18"/>
  <c r="R711" i="18"/>
  <c r="R715" i="18"/>
  <c r="R719" i="18"/>
  <c r="R652" i="18"/>
  <c r="R656" i="18"/>
  <c r="R660" i="18"/>
  <c r="R664" i="18"/>
  <c r="R668" i="18"/>
  <c r="R672" i="18"/>
  <c r="R688" i="18"/>
  <c r="R692" i="18"/>
  <c r="R696" i="18"/>
  <c r="R700" i="18"/>
  <c r="R704" i="18"/>
  <c r="R708" i="18"/>
  <c r="R712" i="18"/>
  <c r="R716" i="18"/>
  <c r="R720" i="18"/>
  <c r="R590" i="18"/>
  <c r="R594" i="18"/>
  <c r="R598" i="18"/>
  <c r="R602" i="18"/>
  <c r="R606" i="18"/>
  <c r="R610" i="18"/>
  <c r="R614" i="18"/>
  <c r="R618" i="18"/>
  <c r="R623" i="18"/>
  <c r="R627" i="18"/>
  <c r="R621" i="18"/>
  <c r="R625" i="18"/>
  <c r="R642" i="18"/>
  <c r="R650" i="18"/>
  <c r="R654" i="18"/>
  <c r="R658" i="18"/>
  <c r="R662" i="18"/>
  <c r="R666" i="18"/>
  <c r="R670" i="18"/>
  <c r="R674" i="18"/>
  <c r="R686" i="18"/>
  <c r="R690" i="18"/>
  <c r="R694" i="18"/>
  <c r="R698" i="18"/>
  <c r="R702" i="18"/>
  <c r="R706" i="18"/>
  <c r="R710" i="18"/>
  <c r="R714" i="18"/>
  <c r="R718" i="18"/>
  <c r="R722" i="18"/>
  <c r="R591" i="18"/>
  <c r="R593" i="18"/>
  <c r="R595" i="18"/>
  <c r="R597" i="18"/>
  <c r="R599" i="18"/>
  <c r="R601" i="18"/>
  <c r="R603" i="18"/>
  <c r="R605" i="18"/>
  <c r="R607" i="18"/>
  <c r="R609" i="18"/>
  <c r="R611" i="18"/>
  <c r="R613" i="18"/>
  <c r="R615" i="18"/>
  <c r="R617" i="18"/>
  <c r="R619" i="18"/>
  <c r="R622" i="18"/>
  <c r="R626" i="18"/>
  <c r="R638" i="18"/>
  <c r="R644" i="18"/>
  <c r="R649" i="18"/>
  <c r="R653" i="18"/>
  <c r="R657" i="18"/>
  <c r="R661" i="18"/>
  <c r="R665" i="18"/>
  <c r="R669" i="18"/>
  <c r="R673" i="18"/>
  <c r="R689" i="18"/>
  <c r="R693" i="18"/>
  <c r="R697" i="18"/>
  <c r="R701" i="18"/>
  <c r="R705" i="18"/>
  <c r="R709" i="18"/>
  <c r="R713" i="18"/>
  <c r="R717" i="18"/>
  <c r="R721" i="18"/>
  <c r="I629" i="18"/>
  <c r="C17" i="18" s="1"/>
  <c r="R647" i="18"/>
  <c r="R589" i="18"/>
  <c r="R648" i="18"/>
  <c r="T636" i="18"/>
  <c r="I676" i="18"/>
  <c r="C18" i="18" s="1"/>
  <c r="R637" i="18"/>
  <c r="R639" i="18"/>
  <c r="R641" i="18"/>
  <c r="R643" i="18"/>
  <c r="R645" i="18"/>
  <c r="I723" i="18"/>
  <c r="T683" i="18"/>
  <c r="R684" i="18"/>
  <c r="N676" i="18"/>
  <c r="R685" i="18"/>
  <c r="N683" i="18"/>
  <c r="R498" i="18"/>
  <c r="R502" i="18"/>
  <c r="R506" i="18"/>
  <c r="R455" i="18"/>
  <c r="R459" i="18"/>
  <c r="R463" i="18"/>
  <c r="R467" i="18"/>
  <c r="R471" i="18"/>
  <c r="R475" i="18"/>
  <c r="R479" i="18"/>
  <c r="R483" i="18"/>
  <c r="R487" i="18"/>
  <c r="R402" i="18"/>
  <c r="R404" i="18"/>
  <c r="R406" i="18"/>
  <c r="R408" i="18"/>
  <c r="R410" i="18"/>
  <c r="R412" i="18"/>
  <c r="R414" i="18"/>
  <c r="R416" i="18"/>
  <c r="R418" i="18"/>
  <c r="R420" i="18"/>
  <c r="R422" i="18"/>
  <c r="R424" i="18"/>
  <c r="R426" i="18"/>
  <c r="R428" i="18"/>
  <c r="R430" i="18"/>
  <c r="R432" i="18"/>
  <c r="R434" i="18"/>
  <c r="R436" i="18"/>
  <c r="R438" i="18"/>
  <c r="R440" i="18"/>
  <c r="R510" i="18"/>
  <c r="R514" i="18"/>
  <c r="R516" i="18"/>
  <c r="R520" i="18"/>
  <c r="R524" i="18"/>
  <c r="R528" i="18"/>
  <c r="R532" i="18"/>
  <c r="R550" i="18"/>
  <c r="R554" i="18"/>
  <c r="R558" i="18"/>
  <c r="R562" i="18"/>
  <c r="R566" i="18"/>
  <c r="R570" i="18"/>
  <c r="R574" i="18"/>
  <c r="R578" i="18"/>
  <c r="R287" i="18"/>
  <c r="R291" i="18"/>
  <c r="R295" i="18"/>
  <c r="R299" i="18"/>
  <c r="R497" i="18"/>
  <c r="R501" i="18"/>
  <c r="R505" i="18"/>
  <c r="R509" i="18"/>
  <c r="R513" i="18"/>
  <c r="R517" i="18"/>
  <c r="R521" i="18"/>
  <c r="R525" i="18"/>
  <c r="R529" i="18"/>
  <c r="R533" i="18"/>
  <c r="R545" i="18"/>
  <c r="R551" i="18"/>
  <c r="R555" i="18"/>
  <c r="R559" i="18"/>
  <c r="R563" i="18"/>
  <c r="R567" i="18"/>
  <c r="R571" i="18"/>
  <c r="R575" i="18"/>
  <c r="R579" i="18"/>
  <c r="R310" i="18"/>
  <c r="R314" i="18"/>
  <c r="R318" i="18"/>
  <c r="R322" i="18"/>
  <c r="R326" i="18"/>
  <c r="R330" i="18"/>
  <c r="R334" i="18"/>
  <c r="R338" i="18"/>
  <c r="R342" i="18"/>
  <c r="R346" i="18"/>
  <c r="R356" i="18"/>
  <c r="R357" i="18"/>
  <c r="R364" i="18"/>
  <c r="R368" i="18"/>
  <c r="R372" i="18"/>
  <c r="R376" i="18"/>
  <c r="R380" i="18"/>
  <c r="R384" i="18"/>
  <c r="R388" i="18"/>
  <c r="R392" i="18"/>
  <c r="R458" i="18"/>
  <c r="R462" i="18"/>
  <c r="R466" i="18"/>
  <c r="R470" i="18"/>
  <c r="R474" i="18"/>
  <c r="R478" i="18"/>
  <c r="R482" i="18"/>
  <c r="R486" i="18"/>
  <c r="R495" i="18"/>
  <c r="R499" i="18"/>
  <c r="R503" i="18"/>
  <c r="R507" i="18"/>
  <c r="R511" i="18"/>
  <c r="R515" i="18"/>
  <c r="R519" i="18"/>
  <c r="R523" i="18"/>
  <c r="R527" i="18"/>
  <c r="R531" i="18"/>
  <c r="R549" i="18"/>
  <c r="R553" i="18"/>
  <c r="R557" i="18"/>
  <c r="R561" i="18"/>
  <c r="R565" i="18"/>
  <c r="R569" i="18"/>
  <c r="R573" i="18"/>
  <c r="R577" i="18"/>
  <c r="R581" i="18"/>
  <c r="R496" i="18"/>
  <c r="R500" i="18"/>
  <c r="R504" i="18"/>
  <c r="R508" i="18"/>
  <c r="R512" i="18"/>
  <c r="R518" i="18"/>
  <c r="R522" i="18"/>
  <c r="R526" i="18"/>
  <c r="R530" i="18"/>
  <c r="R534" i="18"/>
  <c r="R552" i="18"/>
  <c r="R556" i="18"/>
  <c r="R560" i="18"/>
  <c r="R564" i="18"/>
  <c r="R568" i="18"/>
  <c r="R572" i="18"/>
  <c r="R576" i="18"/>
  <c r="R580" i="18"/>
  <c r="R122" i="18"/>
  <c r="R126" i="18"/>
  <c r="R130" i="18"/>
  <c r="R134" i="18"/>
  <c r="R138" i="18"/>
  <c r="R142" i="18"/>
  <c r="R146" i="18"/>
  <c r="R150" i="18"/>
  <c r="R154" i="18"/>
  <c r="R158" i="18"/>
  <c r="R168" i="18"/>
  <c r="R169" i="18"/>
  <c r="R176" i="18"/>
  <c r="R180" i="18"/>
  <c r="R184" i="18"/>
  <c r="R188" i="18"/>
  <c r="R192" i="18"/>
  <c r="R196" i="18"/>
  <c r="R200" i="18"/>
  <c r="R204" i="18"/>
  <c r="R221" i="18"/>
  <c r="R222" i="18"/>
  <c r="R229" i="18"/>
  <c r="R230" i="18"/>
  <c r="R238" i="18"/>
  <c r="R242" i="18"/>
  <c r="R246" i="18"/>
  <c r="R250" i="18"/>
  <c r="R283" i="18"/>
  <c r="G535" i="18"/>
  <c r="G536" i="18" s="1"/>
  <c r="T535" i="18"/>
  <c r="R83" i="18"/>
  <c r="R94" i="18"/>
  <c r="R123" i="18"/>
  <c r="R127" i="18"/>
  <c r="R131" i="18"/>
  <c r="R135" i="18"/>
  <c r="R139" i="18"/>
  <c r="R143" i="18"/>
  <c r="R147" i="18"/>
  <c r="R151" i="18"/>
  <c r="R155" i="18"/>
  <c r="R179" i="18"/>
  <c r="R183" i="18"/>
  <c r="R187" i="18"/>
  <c r="R191" i="18"/>
  <c r="R195" i="18"/>
  <c r="R199" i="18"/>
  <c r="R203" i="18"/>
  <c r="R213" i="18"/>
  <c r="R215" i="18"/>
  <c r="R219" i="18"/>
  <c r="R220" i="18"/>
  <c r="R227" i="18"/>
  <c r="R228" i="18"/>
  <c r="R235" i="18"/>
  <c r="R236" i="18"/>
  <c r="R241" i="18"/>
  <c r="R245" i="18"/>
  <c r="R249" i="18"/>
  <c r="R267" i="18"/>
  <c r="R275" i="18"/>
  <c r="R282" i="18"/>
  <c r="R286" i="18"/>
  <c r="R290" i="18"/>
  <c r="R294" i="18"/>
  <c r="R298" i="18"/>
  <c r="R311" i="18"/>
  <c r="R315" i="18"/>
  <c r="R319" i="18"/>
  <c r="I582" i="18"/>
  <c r="T542" i="18"/>
  <c r="R451" i="18"/>
  <c r="R456" i="18"/>
  <c r="R460" i="18"/>
  <c r="R464" i="18"/>
  <c r="R468" i="18"/>
  <c r="R472" i="18"/>
  <c r="R476" i="18"/>
  <c r="R480" i="18"/>
  <c r="R484" i="18"/>
  <c r="R546" i="18"/>
  <c r="R323" i="18"/>
  <c r="R327" i="18"/>
  <c r="R331" i="18"/>
  <c r="R335" i="18"/>
  <c r="R339" i="18"/>
  <c r="R343" i="18"/>
  <c r="R367" i="18"/>
  <c r="R371" i="18"/>
  <c r="R375" i="18"/>
  <c r="R379" i="18"/>
  <c r="R383" i="18"/>
  <c r="R387" i="18"/>
  <c r="R391" i="18"/>
  <c r="R403" i="18"/>
  <c r="R405" i="18"/>
  <c r="R407" i="18"/>
  <c r="R409" i="18"/>
  <c r="R411" i="18"/>
  <c r="R413" i="18"/>
  <c r="R415" i="18"/>
  <c r="R417" i="18"/>
  <c r="R419" i="18"/>
  <c r="R421" i="18"/>
  <c r="R423" i="18"/>
  <c r="R425" i="18"/>
  <c r="R427" i="18"/>
  <c r="R429" i="18"/>
  <c r="R431" i="18"/>
  <c r="R433" i="18"/>
  <c r="R435" i="18"/>
  <c r="R437" i="18"/>
  <c r="R439" i="18"/>
  <c r="R457" i="18"/>
  <c r="R461" i="18"/>
  <c r="R465" i="18"/>
  <c r="R469" i="18"/>
  <c r="R473" i="18"/>
  <c r="R477" i="18"/>
  <c r="R481" i="18"/>
  <c r="R485" i="18"/>
  <c r="R543" i="18"/>
  <c r="R547" i="18"/>
  <c r="T582" i="18"/>
  <c r="N535" i="18"/>
  <c r="R544" i="18"/>
  <c r="R548" i="18"/>
  <c r="N542" i="18"/>
  <c r="R401" i="18"/>
  <c r="I441" i="18"/>
  <c r="C13" i="18" s="1"/>
  <c r="I488" i="18"/>
  <c r="T448" i="18"/>
  <c r="R452" i="18"/>
  <c r="R309" i="18"/>
  <c r="R313" i="18"/>
  <c r="R317" i="18"/>
  <c r="R321" i="18"/>
  <c r="R325" i="18"/>
  <c r="R329" i="18"/>
  <c r="R333" i="18"/>
  <c r="R337" i="18"/>
  <c r="R341" i="18"/>
  <c r="R345" i="18"/>
  <c r="R365" i="18"/>
  <c r="R369" i="18"/>
  <c r="R373" i="18"/>
  <c r="R377" i="18"/>
  <c r="R381" i="18"/>
  <c r="R385" i="18"/>
  <c r="R389" i="18"/>
  <c r="R393" i="18"/>
  <c r="R449" i="18"/>
  <c r="R453" i="18"/>
  <c r="T488" i="18"/>
  <c r="R308" i="18"/>
  <c r="R312" i="18"/>
  <c r="R316" i="18"/>
  <c r="R320" i="18"/>
  <c r="R324" i="18"/>
  <c r="R328" i="18"/>
  <c r="R332" i="18"/>
  <c r="R336" i="18"/>
  <c r="R340" i="18"/>
  <c r="R344" i="18"/>
  <c r="R360" i="18"/>
  <c r="R361" i="18"/>
  <c r="R366" i="18"/>
  <c r="R370" i="18"/>
  <c r="R374" i="18"/>
  <c r="R378" i="18"/>
  <c r="R382" i="18"/>
  <c r="R386" i="18"/>
  <c r="R390" i="18"/>
  <c r="R450" i="18"/>
  <c r="R454" i="18"/>
  <c r="N448" i="18"/>
  <c r="G347" i="18"/>
  <c r="G348" i="18" s="1"/>
  <c r="T347" i="18"/>
  <c r="O347" i="18"/>
  <c r="O348" i="18" s="1"/>
  <c r="R347" i="18"/>
  <c r="K394" i="18"/>
  <c r="N354" i="18"/>
  <c r="R358" i="18"/>
  <c r="R362" i="18"/>
  <c r="R214" i="18"/>
  <c r="R216" i="18"/>
  <c r="R223" i="18"/>
  <c r="R224" i="18"/>
  <c r="R231" i="18"/>
  <c r="R232" i="18"/>
  <c r="R239" i="18"/>
  <c r="R243" i="18"/>
  <c r="R247" i="18"/>
  <c r="R251" i="18"/>
  <c r="R263" i="18"/>
  <c r="R271" i="18"/>
  <c r="R279" i="18"/>
  <c r="R284" i="18"/>
  <c r="R288" i="18"/>
  <c r="R292" i="18"/>
  <c r="R296" i="18"/>
  <c r="R355" i="18"/>
  <c r="R359" i="18"/>
  <c r="R363" i="18"/>
  <c r="R217" i="18"/>
  <c r="R218" i="18"/>
  <c r="R225" i="18"/>
  <c r="R226" i="18"/>
  <c r="R233" i="18"/>
  <c r="R234" i="18"/>
  <c r="R240" i="18"/>
  <c r="R244" i="18"/>
  <c r="R248" i="18"/>
  <c r="R252" i="18"/>
  <c r="R285" i="18"/>
  <c r="R289" i="18"/>
  <c r="R293" i="18"/>
  <c r="R297" i="18"/>
  <c r="R307" i="18"/>
  <c r="I394" i="18"/>
  <c r="T354" i="18"/>
  <c r="R120" i="18"/>
  <c r="R124" i="18"/>
  <c r="R128" i="18"/>
  <c r="R132" i="18"/>
  <c r="R136" i="18"/>
  <c r="R140" i="18"/>
  <c r="R144" i="18"/>
  <c r="R148" i="18"/>
  <c r="R152" i="18"/>
  <c r="R156" i="18"/>
  <c r="R172" i="18"/>
  <c r="R173" i="18"/>
  <c r="R178" i="18"/>
  <c r="R182" i="18"/>
  <c r="R186" i="18"/>
  <c r="R190" i="18"/>
  <c r="R194" i="18"/>
  <c r="R198" i="18"/>
  <c r="R202" i="18"/>
  <c r="I253" i="18"/>
  <c r="C9" i="18" s="1"/>
  <c r="K253" i="18"/>
  <c r="N253" i="18"/>
  <c r="R121" i="18"/>
  <c r="R125" i="18"/>
  <c r="R129" i="18"/>
  <c r="R133" i="18"/>
  <c r="R137" i="18"/>
  <c r="R141" i="18"/>
  <c r="R145" i="18"/>
  <c r="R149" i="18"/>
  <c r="R153" i="18"/>
  <c r="R157" i="18"/>
  <c r="R177" i="18"/>
  <c r="R181" i="18"/>
  <c r="R185" i="18"/>
  <c r="R189" i="18"/>
  <c r="R193" i="18"/>
  <c r="R197" i="18"/>
  <c r="R201" i="18"/>
  <c r="R205" i="18"/>
  <c r="R237" i="18"/>
  <c r="I300" i="18"/>
  <c r="T260" i="18"/>
  <c r="R264" i="18"/>
  <c r="R268" i="18"/>
  <c r="R272" i="18"/>
  <c r="R276" i="18"/>
  <c r="R280" i="18"/>
  <c r="R261" i="18"/>
  <c r="R265" i="18"/>
  <c r="R269" i="18"/>
  <c r="R273" i="18"/>
  <c r="R277" i="18"/>
  <c r="R281" i="18"/>
  <c r="R262" i="18"/>
  <c r="R266" i="18"/>
  <c r="R270" i="18"/>
  <c r="R274" i="18"/>
  <c r="R278" i="18"/>
  <c r="N260" i="18"/>
  <c r="G159" i="18"/>
  <c r="G160" i="18" s="1"/>
  <c r="T159" i="18"/>
  <c r="R159" i="18"/>
  <c r="K206" i="18"/>
  <c r="N166" i="18"/>
  <c r="R170" i="18"/>
  <c r="R174" i="18"/>
  <c r="R78" i="18"/>
  <c r="R99" i="18"/>
  <c r="R167" i="18"/>
  <c r="R171" i="18"/>
  <c r="R175" i="18"/>
  <c r="R119" i="18"/>
  <c r="I206" i="18"/>
  <c r="T166" i="18"/>
  <c r="R110" i="18"/>
  <c r="R75" i="18"/>
  <c r="R86" i="18"/>
  <c r="R91" i="18"/>
  <c r="R102" i="18"/>
  <c r="R107" i="18"/>
  <c r="R76" i="18"/>
  <c r="R84" i="18"/>
  <c r="R92" i="18"/>
  <c r="R100" i="18"/>
  <c r="R108" i="18"/>
  <c r="R73" i="18"/>
  <c r="R74" i="18"/>
  <c r="R81" i="18"/>
  <c r="R82" i="18"/>
  <c r="R89" i="18"/>
  <c r="R90" i="18"/>
  <c r="R97" i="18"/>
  <c r="R98" i="18"/>
  <c r="R105" i="18"/>
  <c r="R106" i="18"/>
  <c r="R111" i="18"/>
  <c r="R79" i="18"/>
  <c r="R80" i="18"/>
  <c r="R87" i="18"/>
  <c r="R88" i="18"/>
  <c r="R95" i="18"/>
  <c r="R96" i="18"/>
  <c r="R103" i="18"/>
  <c r="R104" i="18"/>
  <c r="I112" i="18"/>
  <c r="R77" i="18"/>
  <c r="R85" i="18"/>
  <c r="R93" i="18"/>
  <c r="R101" i="18"/>
  <c r="R109" i="18"/>
  <c r="K112" i="18"/>
  <c r="N72" i="18"/>
  <c r="T112" i="18"/>
  <c r="T72" i="18"/>
  <c r="T26" i="18"/>
  <c r="T63" i="18"/>
  <c r="T60" i="18"/>
  <c r="T59" i="18"/>
  <c r="T58" i="18"/>
  <c r="T57" i="18"/>
  <c r="T56" i="18"/>
  <c r="T55" i="18"/>
  <c r="T54" i="18"/>
  <c r="T53" i="18"/>
  <c r="T52" i="18"/>
  <c r="T51" i="18"/>
  <c r="T50" i="18"/>
  <c r="T49" i="18"/>
  <c r="T48" i="18"/>
  <c r="T47" i="18"/>
  <c r="T46" i="18"/>
  <c r="T45" i="18"/>
  <c r="T44" i="18"/>
  <c r="T42" i="18"/>
  <c r="T41" i="18"/>
  <c r="T40" i="18"/>
  <c r="T39" i="18"/>
  <c r="T38" i="18"/>
  <c r="T37" i="18"/>
  <c r="T36" i="18"/>
  <c r="T35" i="18"/>
  <c r="T34" i="18"/>
  <c r="T33" i="18"/>
  <c r="T32" i="18"/>
  <c r="T31" i="18"/>
  <c r="T30" i="18"/>
  <c r="T29" i="18"/>
  <c r="T28" i="18"/>
  <c r="T27" i="18"/>
  <c r="T64" i="18"/>
  <c r="T62" i="18"/>
  <c r="T61" i="18"/>
  <c r="T43" i="18"/>
  <c r="R64" i="18"/>
  <c r="R63" i="18"/>
  <c r="R62" i="18"/>
  <c r="R61" i="18"/>
  <c r="R60" i="18"/>
  <c r="R59" i="18"/>
  <c r="R58" i="18"/>
  <c r="R57" i="18"/>
  <c r="R56" i="18"/>
  <c r="R55" i="18"/>
  <c r="R54" i="18"/>
  <c r="R53" i="18"/>
  <c r="R52" i="18"/>
  <c r="R51" i="18"/>
  <c r="R50" i="18"/>
  <c r="R49" i="18"/>
  <c r="R48" i="18"/>
  <c r="R47" i="18"/>
  <c r="R46" i="18"/>
  <c r="R45" i="18"/>
  <c r="R44" i="18"/>
  <c r="R43" i="18"/>
  <c r="R42" i="18"/>
  <c r="R41" i="18"/>
  <c r="R40" i="18"/>
  <c r="R39" i="18"/>
  <c r="R38" i="18"/>
  <c r="R37" i="18"/>
  <c r="R36" i="18"/>
  <c r="R35" i="18"/>
  <c r="R34" i="18"/>
  <c r="R33" i="18"/>
  <c r="R32" i="18"/>
  <c r="R31" i="18"/>
  <c r="R30" i="18"/>
  <c r="R29" i="18"/>
  <c r="R28" i="18"/>
  <c r="R27" i="18"/>
  <c r="R26" i="18"/>
  <c r="Q34" i="14"/>
  <c r="Q41" i="14"/>
  <c r="Q37" i="14"/>
  <c r="N49" i="14"/>
  <c r="N45" i="14"/>
  <c r="N33" i="14"/>
  <c r="N29" i="14"/>
  <c r="N25" i="14"/>
  <c r="N21" i="14"/>
  <c r="N17" i="14"/>
  <c r="N13" i="14"/>
  <c r="N9" i="14"/>
  <c r="N8" i="14"/>
  <c r="Q30" i="14"/>
  <c r="Q26" i="14"/>
  <c r="H7" i="14"/>
  <c r="M7" i="14"/>
  <c r="P7" i="14"/>
  <c r="H6" i="14"/>
  <c r="G394" i="18" l="1"/>
  <c r="G395" i="18" s="1"/>
  <c r="C12" i="18"/>
  <c r="G206" i="18"/>
  <c r="G207" i="18" s="1"/>
  <c r="C8" i="18"/>
  <c r="G300" i="18"/>
  <c r="G301" i="18" s="1"/>
  <c r="C10" i="18"/>
  <c r="G488" i="18"/>
  <c r="G489" i="18" s="1"/>
  <c r="C14" i="18"/>
  <c r="O159" i="18"/>
  <c r="O160" i="18" s="1"/>
  <c r="G112" i="18"/>
  <c r="G113" i="18" s="1"/>
  <c r="C6" i="18"/>
  <c r="T206" i="18"/>
  <c r="G582" i="18"/>
  <c r="G583" i="18" s="1"/>
  <c r="C16" i="18"/>
  <c r="G723" i="18"/>
  <c r="C19" i="18"/>
  <c r="T723" i="18"/>
  <c r="R676" i="18"/>
  <c r="O676" i="18"/>
  <c r="O677" i="18" s="1"/>
  <c r="G629" i="18"/>
  <c r="T629" i="18"/>
  <c r="G676" i="18"/>
  <c r="T676" i="18"/>
  <c r="N723" i="18"/>
  <c r="R683" i="18"/>
  <c r="G724" i="18"/>
  <c r="R629" i="18"/>
  <c r="O629" i="18"/>
  <c r="O630" i="18" s="1"/>
  <c r="R535" i="18"/>
  <c r="O535" i="18"/>
  <c r="O536" i="18" s="1"/>
  <c r="N582" i="18"/>
  <c r="R542" i="18"/>
  <c r="G441" i="18"/>
  <c r="G442" i="18" s="1"/>
  <c r="T441" i="18"/>
  <c r="R441" i="18"/>
  <c r="N488" i="18"/>
  <c r="R448" i="18"/>
  <c r="O441" i="18"/>
  <c r="O442" i="18" s="1"/>
  <c r="T394" i="18"/>
  <c r="N394" i="18"/>
  <c r="R354" i="18"/>
  <c r="G253" i="18"/>
  <c r="G254" i="18" s="1"/>
  <c r="T253" i="18"/>
  <c r="N300" i="18"/>
  <c r="R260" i="18"/>
  <c r="T300" i="18"/>
  <c r="R253" i="18"/>
  <c r="O253" i="18"/>
  <c r="O254" i="18" s="1"/>
  <c r="N206" i="18"/>
  <c r="R166" i="18"/>
  <c r="N112" i="18"/>
  <c r="R72" i="18"/>
  <c r="Q7" i="14"/>
  <c r="N7" i="14"/>
  <c r="V66" i="18"/>
  <c r="T66" i="18"/>
  <c r="U65" i="18"/>
  <c r="L65" i="18"/>
  <c r="F65" i="18"/>
  <c r="P5" i="18" s="1"/>
  <c r="Q65" i="18"/>
  <c r="V64" i="18"/>
  <c r="V58" i="18"/>
  <c r="V42" i="18"/>
  <c r="V38" i="18"/>
  <c r="V37" i="18"/>
  <c r="V35" i="18"/>
  <c r="V34" i="18"/>
  <c r="V33" i="18"/>
  <c r="V31" i="18"/>
  <c r="V30" i="18"/>
  <c r="V29" i="18"/>
  <c r="V28" i="18"/>
  <c r="V26" i="18"/>
  <c r="I25" i="18"/>
  <c r="C25" i="18" s="1"/>
  <c r="R723" i="18" l="1"/>
  <c r="O723" i="18"/>
  <c r="O724" i="18" s="1"/>
  <c r="G630" i="18"/>
  <c r="G677" i="18"/>
  <c r="R582" i="18"/>
  <c r="O582" i="18"/>
  <c r="O583" i="18" s="1"/>
  <c r="R488" i="18"/>
  <c r="O488" i="18"/>
  <c r="O489" i="18" s="1"/>
  <c r="R394" i="18"/>
  <c r="O394" i="18"/>
  <c r="O395" i="18" s="1"/>
  <c r="R300" i="18"/>
  <c r="O300" i="18"/>
  <c r="O301" i="18" s="1"/>
  <c r="R206" i="18"/>
  <c r="O206" i="18"/>
  <c r="O207" i="18" s="1"/>
  <c r="R112" i="18"/>
  <c r="O112" i="18"/>
  <c r="O113" i="18" s="1"/>
  <c r="V45" i="18"/>
  <c r="V40" i="18"/>
  <c r="V44" i="18"/>
  <c r="V46" i="18"/>
  <c r="V48" i="18"/>
  <c r="V50" i="18"/>
  <c r="V52" i="18"/>
  <c r="V54" i="18"/>
  <c r="V56" i="18"/>
  <c r="V59" i="18"/>
  <c r="V61" i="18"/>
  <c r="V27" i="18"/>
  <c r="V32" i="18"/>
  <c r="V36" i="18"/>
  <c r="K65" i="18"/>
  <c r="V65" i="18" s="1"/>
  <c r="V39" i="18"/>
  <c r="V41" i="18"/>
  <c r="V47" i="18"/>
  <c r="V49" i="18"/>
  <c r="V51" i="18"/>
  <c r="V53" i="18"/>
  <c r="V55" i="18"/>
  <c r="V57" i="18"/>
  <c r="V60" i="18"/>
  <c r="V62" i="18"/>
  <c r="V43" i="18"/>
  <c r="I65" i="18"/>
  <c r="V25" i="18"/>
  <c r="N25" i="18"/>
  <c r="O25" i="18" s="1"/>
  <c r="V63" i="18"/>
  <c r="P6" i="18"/>
  <c r="G65" i="18" l="1"/>
  <c r="C5" i="18"/>
  <c r="P7" i="18" s="1"/>
  <c r="G66" i="18"/>
  <c r="S65" i="18"/>
  <c r="T25" i="18"/>
  <c r="N65" i="18"/>
  <c r="R25" i="18"/>
  <c r="E19" i="18" l="1"/>
  <c r="E15" i="18"/>
  <c r="E11" i="18"/>
  <c r="E7" i="18"/>
  <c r="E18" i="18"/>
  <c r="E14" i="18"/>
  <c r="E10" i="18"/>
  <c r="E6" i="18"/>
  <c r="E17" i="18"/>
  <c r="E13" i="18"/>
  <c r="E9" i="18"/>
  <c r="E5" i="18"/>
  <c r="E16" i="18"/>
  <c r="E12" i="18"/>
  <c r="E8" i="18"/>
  <c r="T65" i="18"/>
  <c r="D5" i="18"/>
  <c r="D8" i="18"/>
  <c r="D12" i="18"/>
  <c r="D16" i="18"/>
  <c r="D9" i="18"/>
  <c r="D13" i="18"/>
  <c r="D6" i="18"/>
  <c r="D10" i="18"/>
  <c r="D14" i="18"/>
  <c r="D7" i="18"/>
  <c r="D11" i="18"/>
  <c r="D15" i="18"/>
  <c r="D19" i="18"/>
  <c r="D18" i="18"/>
  <c r="D17" i="18"/>
  <c r="R65" i="18"/>
  <c r="O65" i="18"/>
  <c r="O66" i="18" s="1"/>
  <c r="P8" i="18" l="1"/>
  <c r="P9" i="18"/>
  <c r="H6" i="8" l="1"/>
  <c r="G6" i="8"/>
  <c r="E7" i="8"/>
  <c r="E8" i="8" s="1"/>
  <c r="E9" i="8" s="1"/>
  <c r="E10" i="8" s="1"/>
  <c r="E11" i="8" s="1"/>
  <c r="E12" i="8" s="1"/>
  <c r="E13" i="8" s="1"/>
  <c r="E14" i="8" s="1"/>
  <c r="E15" i="8" s="1"/>
  <c r="E16" i="8" s="1"/>
  <c r="E17" i="8" s="1"/>
  <c r="E18" i="8" s="1"/>
  <c r="E19" i="8" s="1"/>
  <c r="E20" i="8" s="1"/>
  <c r="E21" i="8" s="1"/>
  <c r="E22" i="8" s="1"/>
  <c r="E23" i="8" s="1"/>
  <c r="E24" i="8" s="1"/>
  <c r="E25" i="8" s="1"/>
  <c r="E26" i="8" s="1"/>
  <c r="E27" i="8" s="1"/>
  <c r="E28" i="8" s="1"/>
  <c r="E29" i="8" s="1"/>
  <c r="E30" i="8" s="1"/>
  <c r="E31" i="8" s="1"/>
  <c r="E32" i="8" s="1"/>
  <c r="E33" i="8" s="1"/>
  <c r="E34" i="8" s="1"/>
  <c r="E35" i="8" s="1"/>
  <c r="E36" i="8" s="1"/>
  <c r="E37" i="8" s="1"/>
  <c r="E38" i="8" s="1"/>
  <c r="E39" i="8" s="1"/>
  <c r="E40" i="8" s="1"/>
  <c r="E41" i="8" s="1"/>
  <c r="E5" i="20" l="1"/>
  <c r="P13" i="7"/>
  <c r="M36" i="7"/>
  <c r="E8" i="7" s="1"/>
  <c r="I36" i="7"/>
  <c r="E7" i="7" s="1"/>
  <c r="E36" i="7"/>
  <c r="E6" i="7" s="1"/>
  <c r="M15" i="7"/>
  <c r="I15" i="7"/>
  <c r="E15" i="7"/>
  <c r="E9" i="7" l="1"/>
  <c r="B7" i="8"/>
  <c r="B8" i="8" s="1"/>
  <c r="M6" i="14" l="1"/>
  <c r="P6" i="14"/>
  <c r="Q6" i="14" l="1"/>
  <c r="N6" i="14"/>
  <c r="F7" i="8" l="1"/>
  <c r="D7" i="8"/>
  <c r="D8" i="8" l="1"/>
  <c r="D9" i="8" s="1"/>
  <c r="D10" i="8" s="1"/>
  <c r="D11" i="8" s="1"/>
  <c r="D12" i="8" s="1"/>
  <c r="D13" i="8" s="1"/>
  <c r="D14" i="8" s="1"/>
  <c r="D15" i="8" s="1"/>
  <c r="D16" i="8" s="1"/>
  <c r="D17" i="8" s="1"/>
  <c r="D18" i="8" s="1"/>
  <c r="D19" i="8" s="1"/>
  <c r="D20" i="8" s="1"/>
  <c r="D21" i="8" s="1"/>
  <c r="D22" i="8" s="1"/>
  <c r="D23" i="8" s="1"/>
  <c r="D24" i="8" s="1"/>
  <c r="D25" i="8" s="1"/>
  <c r="D26" i="8" s="1"/>
  <c r="D27" i="8" s="1"/>
  <c r="D28" i="8" s="1"/>
  <c r="D29" i="8" s="1"/>
  <c r="D30" i="8" s="1"/>
  <c r="D31" i="8" s="1"/>
  <c r="D32" i="8" s="1"/>
  <c r="D33" i="8" s="1"/>
  <c r="D34" i="8" s="1"/>
  <c r="C8" i="8"/>
  <c r="F8" i="8"/>
  <c r="F9" i="8" s="1"/>
  <c r="F10" i="8" s="1"/>
  <c r="F11" i="8" s="1"/>
  <c r="F12" i="8" s="1"/>
  <c r="F13" i="8" s="1"/>
  <c r="F14" i="8" s="1"/>
  <c r="F15" i="8" s="1"/>
  <c r="F16" i="8" s="1"/>
  <c r="F17" i="8" s="1"/>
  <c r="F18" i="8" s="1"/>
  <c r="F19" i="8" s="1"/>
  <c r="F20" i="8" s="1"/>
  <c r="F21" i="8" s="1"/>
  <c r="F22" i="8" s="1"/>
  <c r="F23" i="8" s="1"/>
  <c r="F24" i="8" s="1"/>
  <c r="F25" i="8" s="1"/>
  <c r="F26" i="8" s="1"/>
  <c r="F27" i="8" s="1"/>
  <c r="F28" i="8" s="1"/>
  <c r="F29" i="8" s="1"/>
  <c r="F30" i="8" s="1"/>
  <c r="F31" i="8" s="1"/>
  <c r="F32" i="8" s="1"/>
  <c r="F33" i="8" s="1"/>
  <c r="F34" i="8" s="1"/>
  <c r="G7" i="8"/>
  <c r="B9" i="8"/>
  <c r="B10" i="8" s="1"/>
  <c r="G8" i="8" l="1"/>
  <c r="C9" i="8"/>
  <c r="D41" i="8"/>
  <c r="D35" i="8"/>
  <c r="D36" i="8" s="1"/>
  <c r="D37" i="8" s="1"/>
  <c r="D38" i="8" s="1"/>
  <c r="D39" i="8" s="1"/>
  <c r="D40" i="8" s="1"/>
  <c r="F41" i="8"/>
  <c r="F35" i="8"/>
  <c r="F36" i="8" s="1"/>
  <c r="F37" i="8" s="1"/>
  <c r="F38" i="8" s="1"/>
  <c r="F39" i="8" s="1"/>
  <c r="F40" i="8" s="1"/>
  <c r="B11" i="8"/>
  <c r="G9" i="8" l="1"/>
  <c r="C10" i="8"/>
  <c r="G10" i="8" s="1"/>
  <c r="B12" i="8"/>
  <c r="C11" i="8" l="1"/>
  <c r="G11" i="8"/>
  <c r="B13" i="8"/>
  <c r="D8" i="7"/>
  <c r="C12" i="8" l="1"/>
  <c r="B14" i="8"/>
  <c r="C13" i="8" l="1"/>
  <c r="C14" i="8" s="1"/>
  <c r="C15" i="8" s="1"/>
  <c r="C16" i="8" s="1"/>
  <c r="C17" i="8" s="1"/>
  <c r="C18" i="8" s="1"/>
  <c r="C19" i="8" s="1"/>
  <c r="C20" i="8" s="1"/>
  <c r="C21" i="8" s="1"/>
  <c r="C22" i="8" s="1"/>
  <c r="C23" i="8" s="1"/>
  <c r="C24" i="8" s="1"/>
  <c r="C25" i="8" s="1"/>
  <c r="C26" i="8" s="1"/>
  <c r="C27" i="8" s="1"/>
  <c r="C28" i="8" s="1"/>
  <c r="C29" i="8" s="1"/>
  <c r="C30" i="8" s="1"/>
  <c r="C31" i="8" s="1"/>
  <c r="C32" i="8" s="1"/>
  <c r="C33" i="8" s="1"/>
  <c r="C34" i="8" s="1"/>
  <c r="C35" i="8" s="1"/>
  <c r="C36" i="8" s="1"/>
  <c r="C37" i="8" s="1"/>
  <c r="C38" i="8" s="1"/>
  <c r="C39" i="8" s="1"/>
  <c r="C40" i="8" s="1"/>
  <c r="C41" i="8" s="1"/>
  <c r="G12" i="8"/>
  <c r="G13" i="8" s="1"/>
  <c r="G14" i="8" s="1"/>
  <c r="G15" i="8" s="1"/>
  <c r="G16" i="8" s="1"/>
  <c r="G17" i="8" s="1"/>
  <c r="G18" i="8" s="1"/>
  <c r="G19" i="8" s="1"/>
  <c r="G20" i="8" s="1"/>
  <c r="G21" i="8" s="1"/>
  <c r="G22" i="8" s="1"/>
  <c r="G23" i="8" s="1"/>
  <c r="G24" i="8" s="1"/>
  <c r="G25" i="8" s="1"/>
  <c r="G26" i="8" s="1"/>
  <c r="G27" i="8" s="1"/>
  <c r="G28" i="8" s="1"/>
  <c r="G29" i="8" s="1"/>
  <c r="G30" i="8" s="1"/>
  <c r="G31" i="8" s="1"/>
  <c r="G32" i="8" s="1"/>
  <c r="G33" i="8" s="1"/>
  <c r="G34" i="8" s="1"/>
  <c r="G35" i="8" s="1"/>
  <c r="G36" i="8" s="1"/>
  <c r="G37" i="8" s="1"/>
  <c r="G38" i="8" s="1"/>
  <c r="G39" i="8" s="1"/>
  <c r="G40" i="8" s="1"/>
  <c r="G41" i="8" s="1"/>
  <c r="B15" i="8"/>
  <c r="D7" i="7"/>
  <c r="D6" i="7"/>
  <c r="B16" i="8" l="1"/>
  <c r="D9" i="7"/>
  <c r="B17" i="8" l="1"/>
  <c r="B18" i="8" l="1"/>
  <c r="D5" i="7" l="1"/>
  <c r="D10" i="7" s="1"/>
  <c r="H7" i="8"/>
  <c r="E5" i="7" s="1"/>
  <c r="E10" i="7" s="1"/>
  <c r="B19" i="8"/>
  <c r="B20" i="8" l="1"/>
  <c r="H8" i="8"/>
  <c r="H9" i="8" l="1"/>
  <c r="B21" i="8"/>
  <c r="B22" i="8" l="1"/>
  <c r="H10" i="8"/>
  <c r="H11" i="8" l="1"/>
  <c r="B23" i="8"/>
  <c r="B24" i="8" l="1"/>
  <c r="H12" i="8"/>
  <c r="H13" i="8" l="1"/>
  <c r="B25" i="8"/>
  <c r="H14" i="8" l="1"/>
  <c r="B26" i="8"/>
  <c r="H15" i="8" l="1"/>
  <c r="B27" i="8"/>
  <c r="B28" i="8" l="1"/>
  <c r="H16" i="8"/>
  <c r="H17" i="8" l="1"/>
  <c r="B29" i="8"/>
  <c r="B30" i="8" l="1"/>
  <c r="H18" i="8"/>
  <c r="H19" i="8" l="1"/>
  <c r="B31" i="8"/>
  <c r="H20" i="8" l="1"/>
  <c r="B32" i="8"/>
  <c r="B33" i="8" l="1"/>
  <c r="H21" i="8"/>
  <c r="B34" i="8" l="1"/>
  <c r="B35" i="8" s="1"/>
  <c r="B36" i="8" s="1"/>
  <c r="B37" i="8" s="1"/>
  <c r="B38" i="8" s="1"/>
  <c r="B39" i="8" s="1"/>
  <c r="B40" i="8" s="1"/>
  <c r="H22" i="8"/>
  <c r="H23" i="8" l="1"/>
  <c r="B41" i="8"/>
  <c r="H24" i="8" l="1"/>
  <c r="H25" i="8" l="1"/>
  <c r="H26" i="8" l="1"/>
  <c r="H27" i="8" l="1"/>
  <c r="H28" i="8" l="1"/>
  <c r="H29" i="8" l="1"/>
  <c r="H30" i="8" l="1"/>
  <c r="H31" i="8" l="1"/>
  <c r="H32" i="8" l="1"/>
  <c r="H33" i="8" l="1"/>
  <c r="H34" i="8" l="1"/>
  <c r="H35" i="8" l="1"/>
  <c r="H41" i="8"/>
  <c r="H36" i="8" l="1"/>
  <c r="H37" i="8" l="1"/>
  <c r="H38" i="8" l="1"/>
  <c r="H39" i="8" l="1"/>
  <c r="H40" i="8" l="1"/>
</calcChain>
</file>

<file path=xl/comments1.xml><?xml version="1.0" encoding="utf-8"?>
<comments xmlns="http://schemas.openxmlformats.org/spreadsheetml/2006/main">
  <authors>
    <author>Miguel</author>
  </authors>
  <commentList>
    <comment ref="C5" authorId="0">
      <text>
        <r>
          <rPr>
            <b/>
            <sz val="8"/>
            <color indexed="81"/>
            <rFont val="Tahoma"/>
          </rPr>
          <t>Cantidad aportada durante el año en curso.
 Esta cantidad se ve incrementada por la inflacción del año anterior.</t>
        </r>
      </text>
    </comment>
    <comment ref="G5" authorId="0">
      <text>
        <r>
          <rPr>
            <b/>
            <sz val="8"/>
            <color indexed="81"/>
            <rFont val="Tahoma"/>
          </rPr>
          <t>Cantidad acumulada a fin de año</t>
        </r>
      </text>
    </comment>
    <comment ref="B6" authorId="0">
      <text>
        <r>
          <rPr>
            <b/>
            <sz val="9"/>
            <color indexed="81"/>
            <rFont val="Tahoma"/>
            <charset val="1"/>
          </rPr>
          <t>Introduce el año en el que empiezas a invertir</t>
        </r>
      </text>
    </comment>
    <comment ref="C6" authorId="0">
      <text>
        <r>
          <rPr>
            <b/>
            <sz val="9"/>
            <color indexed="81"/>
            <rFont val="Tahoma"/>
            <charset val="1"/>
          </rPr>
          <t>Aquí debes introducir la cantidad que aportarás para empezar tu camino. En la celda inferior intoducirás la cantidad de ahorro anual que irá destinado a la inversión año tras año.</t>
        </r>
      </text>
    </comment>
    <comment ref="D6" authorId="0">
      <text>
        <r>
          <rPr>
            <b/>
            <sz val="9"/>
            <color indexed="81"/>
            <rFont val="Tahoma"/>
            <family val="2"/>
          </rPr>
          <t>Es el Índice de Precios al Consumo. La temida inflación hay que tenerla en cuenta. Inicialmente he estimado un 3%. Este dato se utilizará para calcular la cantidad de ahorros que tendrás que invertrir el año que viene para no perder capacidad adquisitiva en un futuro en tu plan.</t>
        </r>
      </text>
    </comment>
    <comment ref="F6" authorId="0">
      <text>
        <r>
          <rPr>
            <b/>
            <sz val="9"/>
            <color indexed="81"/>
            <rFont val="Tahoma"/>
            <family val="2"/>
          </rPr>
          <t>Mucho ojo con este dato. Este va a ser el objetivo de rendimiento de tus inversiones. He supuesto un tipo fijo, aunque verás que el rendimiento de tus inversiones variará con el tiempo. También tienes que tener en cuenta que lo que se pide es el tipo de interés neto, eliminando impuestos.</t>
        </r>
      </text>
    </comment>
    <comment ref="G6" authorId="0">
      <text>
        <r>
          <rPr>
            <b/>
            <sz val="9"/>
            <color indexed="81"/>
            <rFont val="Tahoma"/>
            <family val="2"/>
          </rPr>
          <t>Este es el dinero que deberías tener en tus cuentas de inversiones si has cumplido el objetivo.</t>
        </r>
      </text>
    </comment>
    <comment ref="H6" authorId="0">
      <text>
        <r>
          <rPr>
            <b/>
            <sz val="9"/>
            <color indexed="81"/>
            <rFont val="Tahoma"/>
            <family val="2"/>
          </rPr>
          <t>Rendimiento de tus inversiones objetivo.</t>
        </r>
      </text>
    </comment>
  </commentList>
</comments>
</file>

<file path=xl/comments2.xml><?xml version="1.0" encoding="utf-8"?>
<comments xmlns="http://schemas.openxmlformats.org/spreadsheetml/2006/main">
  <authors>
    <author>Miguel</author>
  </authors>
  <commentList>
    <comment ref="E25" authorId="0">
      <text>
        <r>
          <rPr>
            <b/>
            <sz val="9"/>
            <color indexed="81"/>
            <rFont val="Tahoma"/>
            <family val="2"/>
          </rPr>
          <t>Miguel:</t>
        </r>
        <r>
          <rPr>
            <sz val="9"/>
            <color indexed="81"/>
            <rFont val="Tahoma"/>
            <family val="2"/>
          </rPr>
          <t xml:space="preserve">
No llegué al mínimo</t>
        </r>
      </text>
    </comment>
  </commentList>
</comments>
</file>

<file path=xl/comments3.xml><?xml version="1.0" encoding="utf-8"?>
<comments xmlns="http://schemas.openxmlformats.org/spreadsheetml/2006/main">
  <authors>
    <author>Miguel</author>
  </authors>
  <commentList>
    <comment ref="F66" authorId="0">
      <text>
        <r>
          <rPr>
            <b/>
            <sz val="9"/>
            <color indexed="81"/>
            <rFont val="Tahoma"/>
            <family val="2"/>
          </rPr>
          <t>Dividendo por acción</t>
        </r>
        <r>
          <rPr>
            <sz val="9"/>
            <color indexed="81"/>
            <rFont val="Tahoma"/>
            <family val="2"/>
          </rPr>
          <t xml:space="preserve">
</t>
        </r>
      </text>
    </comment>
    <comment ref="F113" authorId="0">
      <text>
        <r>
          <rPr>
            <b/>
            <sz val="9"/>
            <color indexed="81"/>
            <rFont val="Tahoma"/>
            <family val="2"/>
          </rPr>
          <t>Dividendo por acción</t>
        </r>
        <r>
          <rPr>
            <sz val="9"/>
            <color indexed="81"/>
            <rFont val="Tahoma"/>
            <family val="2"/>
          </rPr>
          <t xml:space="preserve">
</t>
        </r>
      </text>
    </comment>
    <comment ref="F160" authorId="0">
      <text>
        <r>
          <rPr>
            <b/>
            <sz val="9"/>
            <color indexed="81"/>
            <rFont val="Tahoma"/>
            <family val="2"/>
          </rPr>
          <t>Dividendo por acción</t>
        </r>
        <r>
          <rPr>
            <sz val="9"/>
            <color indexed="81"/>
            <rFont val="Tahoma"/>
            <family val="2"/>
          </rPr>
          <t xml:space="preserve">
</t>
        </r>
      </text>
    </comment>
    <comment ref="F207" authorId="0">
      <text>
        <r>
          <rPr>
            <b/>
            <sz val="9"/>
            <color indexed="81"/>
            <rFont val="Tahoma"/>
            <family val="2"/>
          </rPr>
          <t>Dividendo por acción</t>
        </r>
        <r>
          <rPr>
            <sz val="9"/>
            <color indexed="81"/>
            <rFont val="Tahoma"/>
            <family val="2"/>
          </rPr>
          <t xml:space="preserve">
</t>
        </r>
      </text>
    </comment>
    <comment ref="F254" authorId="0">
      <text>
        <r>
          <rPr>
            <b/>
            <sz val="9"/>
            <color indexed="81"/>
            <rFont val="Tahoma"/>
            <family val="2"/>
          </rPr>
          <t>Dividendo por acción</t>
        </r>
        <r>
          <rPr>
            <sz val="9"/>
            <color indexed="81"/>
            <rFont val="Tahoma"/>
            <family val="2"/>
          </rPr>
          <t xml:space="preserve">
</t>
        </r>
      </text>
    </comment>
    <comment ref="F301" authorId="0">
      <text>
        <r>
          <rPr>
            <b/>
            <sz val="9"/>
            <color indexed="81"/>
            <rFont val="Tahoma"/>
            <family val="2"/>
          </rPr>
          <t>Dividendo por acción</t>
        </r>
        <r>
          <rPr>
            <sz val="9"/>
            <color indexed="81"/>
            <rFont val="Tahoma"/>
            <family val="2"/>
          </rPr>
          <t xml:space="preserve">
</t>
        </r>
      </text>
    </comment>
    <comment ref="F348" authorId="0">
      <text>
        <r>
          <rPr>
            <b/>
            <sz val="9"/>
            <color indexed="81"/>
            <rFont val="Tahoma"/>
            <family val="2"/>
          </rPr>
          <t>Dividendo por acción</t>
        </r>
        <r>
          <rPr>
            <sz val="9"/>
            <color indexed="81"/>
            <rFont val="Tahoma"/>
            <family val="2"/>
          </rPr>
          <t xml:space="preserve">
</t>
        </r>
      </text>
    </comment>
    <comment ref="F395" authorId="0">
      <text>
        <r>
          <rPr>
            <b/>
            <sz val="9"/>
            <color indexed="81"/>
            <rFont val="Tahoma"/>
            <family val="2"/>
          </rPr>
          <t>Dividendo por acción</t>
        </r>
        <r>
          <rPr>
            <sz val="9"/>
            <color indexed="81"/>
            <rFont val="Tahoma"/>
            <family val="2"/>
          </rPr>
          <t xml:space="preserve">
</t>
        </r>
      </text>
    </comment>
    <comment ref="F442" authorId="0">
      <text>
        <r>
          <rPr>
            <b/>
            <sz val="9"/>
            <color indexed="81"/>
            <rFont val="Tahoma"/>
            <family val="2"/>
          </rPr>
          <t>Dividendo por acción</t>
        </r>
        <r>
          <rPr>
            <sz val="9"/>
            <color indexed="81"/>
            <rFont val="Tahoma"/>
            <family val="2"/>
          </rPr>
          <t xml:space="preserve">
</t>
        </r>
      </text>
    </comment>
    <comment ref="F489" authorId="0">
      <text>
        <r>
          <rPr>
            <b/>
            <sz val="9"/>
            <color indexed="81"/>
            <rFont val="Tahoma"/>
            <family val="2"/>
          </rPr>
          <t>Dividendo por acción</t>
        </r>
        <r>
          <rPr>
            <sz val="9"/>
            <color indexed="81"/>
            <rFont val="Tahoma"/>
            <family val="2"/>
          </rPr>
          <t xml:space="preserve">
</t>
        </r>
      </text>
    </comment>
    <comment ref="F536" authorId="0">
      <text>
        <r>
          <rPr>
            <b/>
            <sz val="9"/>
            <color indexed="81"/>
            <rFont val="Tahoma"/>
            <family val="2"/>
          </rPr>
          <t>Dividendo por acción</t>
        </r>
        <r>
          <rPr>
            <sz val="9"/>
            <color indexed="81"/>
            <rFont val="Tahoma"/>
            <family val="2"/>
          </rPr>
          <t xml:space="preserve">
</t>
        </r>
      </text>
    </comment>
    <comment ref="F583" authorId="0">
      <text>
        <r>
          <rPr>
            <b/>
            <sz val="9"/>
            <color indexed="81"/>
            <rFont val="Tahoma"/>
            <family val="2"/>
          </rPr>
          <t>Dividendo por acción</t>
        </r>
        <r>
          <rPr>
            <sz val="9"/>
            <color indexed="81"/>
            <rFont val="Tahoma"/>
            <family val="2"/>
          </rPr>
          <t xml:space="preserve">
</t>
        </r>
      </text>
    </comment>
    <comment ref="F630" authorId="0">
      <text>
        <r>
          <rPr>
            <b/>
            <sz val="9"/>
            <color indexed="81"/>
            <rFont val="Tahoma"/>
            <family val="2"/>
          </rPr>
          <t>Dividendo por acción</t>
        </r>
        <r>
          <rPr>
            <sz val="9"/>
            <color indexed="81"/>
            <rFont val="Tahoma"/>
            <family val="2"/>
          </rPr>
          <t xml:space="preserve">
</t>
        </r>
      </text>
    </comment>
    <comment ref="F677" authorId="0">
      <text>
        <r>
          <rPr>
            <b/>
            <sz val="9"/>
            <color indexed="81"/>
            <rFont val="Tahoma"/>
            <family val="2"/>
          </rPr>
          <t>Dividendo por acción</t>
        </r>
        <r>
          <rPr>
            <sz val="9"/>
            <color indexed="81"/>
            <rFont val="Tahoma"/>
            <family val="2"/>
          </rPr>
          <t xml:space="preserve">
</t>
        </r>
      </text>
    </comment>
    <comment ref="F724" authorId="0">
      <text>
        <r>
          <rPr>
            <b/>
            <sz val="9"/>
            <color indexed="81"/>
            <rFont val="Tahoma"/>
            <family val="2"/>
          </rPr>
          <t>Dividendo por acción</t>
        </r>
        <r>
          <rPr>
            <sz val="9"/>
            <color indexed="81"/>
            <rFont val="Tahoma"/>
            <family val="2"/>
          </rPr>
          <t xml:space="preserve">
</t>
        </r>
      </text>
    </comment>
  </commentList>
</comments>
</file>

<file path=xl/sharedStrings.xml><?xml version="1.0" encoding="utf-8"?>
<sst xmlns="http://schemas.openxmlformats.org/spreadsheetml/2006/main" count="519" uniqueCount="126">
  <si>
    <t>OBJETIVO</t>
  </si>
  <si>
    <t>Año</t>
  </si>
  <si>
    <t>Cantidad Aportada Anual</t>
  </si>
  <si>
    <t>IPC</t>
  </si>
  <si>
    <t>Tipo Interés Neto</t>
  </si>
  <si>
    <t>Total</t>
  </si>
  <si>
    <t>Rentabilidad</t>
  </si>
  <si>
    <t>Interés objetivo</t>
  </si>
  <si>
    <t>Resultado</t>
  </si>
  <si>
    <t>Dividendos</t>
  </si>
  <si>
    <t>Cuenta</t>
  </si>
  <si>
    <t>Fecha</t>
  </si>
  <si>
    <t>Acción</t>
  </si>
  <si>
    <t>Cantidad</t>
  </si>
  <si>
    <t>Intereses</t>
  </si>
  <si>
    <t>Trading</t>
  </si>
  <si>
    <t>Recibido por dividendos</t>
  </si>
  <si>
    <t>Recibido por intereses</t>
  </si>
  <si>
    <t>Variación</t>
  </si>
  <si>
    <t>Objetivo</t>
  </si>
  <si>
    <t>Aportaciones realizadas</t>
  </si>
  <si>
    <t>Concepto</t>
  </si>
  <si>
    <t>AÑO
2015</t>
  </si>
  <si>
    <t>Aportaciones</t>
  </si>
  <si>
    <t>BME</t>
  </si>
  <si>
    <t>SAN</t>
  </si>
  <si>
    <t>TEF</t>
  </si>
  <si>
    <t>ENG</t>
  </si>
  <si>
    <t>MAP</t>
  </si>
  <si>
    <t>COMPRA</t>
  </si>
  <si>
    <t>VENTA</t>
  </si>
  <si>
    <t>REP</t>
  </si>
  <si>
    <t>Fecha Compra</t>
  </si>
  <si>
    <t>Fecha Venta</t>
  </si>
  <si>
    <t>Precio</t>
  </si>
  <si>
    <t>Dividendo esperado</t>
  </si>
  <si>
    <t>GAS</t>
  </si>
  <si>
    <t>MDF</t>
  </si>
  <si>
    <t>Aportaciones a la cuenta de Inversión</t>
  </si>
  <si>
    <t>Comisión</t>
  </si>
  <si>
    <t>Broker</t>
  </si>
  <si>
    <t>Años en cartera</t>
  </si>
  <si>
    <t>Rentabilidad Anual de la operación</t>
  </si>
  <si>
    <t>NETO</t>
  </si>
  <si>
    <t>Rentabilidad/Dividendo</t>
  </si>
  <si>
    <t>TOTALES</t>
  </si>
  <si>
    <t>1º Objetivo</t>
  </si>
  <si>
    <t>2º Objetivo</t>
  </si>
  <si>
    <t>Conseguido por venta de acciones y fondos</t>
  </si>
  <si>
    <t>Conseguido</t>
  </si>
  <si>
    <t>Dinero para inversiones</t>
  </si>
  <si>
    <t>Adicional</t>
  </si>
  <si>
    <t>Símbolo</t>
  </si>
  <si>
    <t>Cotización objetivo</t>
  </si>
  <si>
    <t>Cotización actual</t>
  </si>
  <si>
    <t>Rentabilidad por dividendo</t>
  </si>
  <si>
    <t>PER</t>
  </si>
  <si>
    <t>BPA</t>
  </si>
  <si>
    <t>ELE</t>
  </si>
  <si>
    <t>ABG</t>
  </si>
  <si>
    <t>MTB</t>
  </si>
  <si>
    <t>DN1</t>
  </si>
  <si>
    <t>LGT</t>
  </si>
  <si>
    <t>Primer paso</t>
  </si>
  <si>
    <t>SAETA</t>
  </si>
  <si>
    <t>Dividendo Estimado</t>
  </si>
  <si>
    <t>Neto</t>
  </si>
  <si>
    <t>Precio Compra</t>
  </si>
  <si>
    <t>%
Precio</t>
  </si>
  <si>
    <t>% Dividendos</t>
  </si>
  <si>
    <t>Dividendos totales estimados brutos</t>
  </si>
  <si>
    <t>Dividendos totales estimados netos</t>
  </si>
  <si>
    <t>Inversión total</t>
  </si>
  <si>
    <t>Rentabilidad bruta por dividendo</t>
  </si>
  <si>
    <t>Rentabilidad neta por dividendo</t>
  </si>
  <si>
    <t>Comentarios</t>
  </si>
  <si>
    <t>Nº acciones</t>
  </si>
  <si>
    <t>Importe</t>
  </si>
  <si>
    <t xml:space="preserve">Nº acciones </t>
  </si>
  <si>
    <t>Rentabilidad
/Dividendo</t>
  </si>
  <si>
    <t>Div. Estimado</t>
  </si>
  <si>
    <t>ACC2</t>
  </si>
  <si>
    <t>ACC1</t>
  </si>
  <si>
    <t>Inversiones objetivo realizadas</t>
  </si>
  <si>
    <t>Bróker</t>
  </si>
  <si>
    <t>Rentabilidad anual de la operación</t>
  </si>
  <si>
    <t>Fecha venta</t>
  </si>
  <si>
    <t>Fecha compra</t>
  </si>
  <si>
    <t>ACC3</t>
  </si>
  <si>
    <t>ACC4</t>
  </si>
  <si>
    <t>ACC5</t>
  </si>
  <si>
    <t>ACC6</t>
  </si>
  <si>
    <t>ACC7</t>
  </si>
  <si>
    <t>ACC8</t>
  </si>
  <si>
    <t>ACC9</t>
  </si>
  <si>
    <t>ACC10</t>
  </si>
  <si>
    <t>ACC11</t>
  </si>
  <si>
    <t>ACC12</t>
  </si>
  <si>
    <t>ACC13</t>
  </si>
  <si>
    <t>ACC14</t>
  </si>
  <si>
    <t>ACC15</t>
  </si>
  <si>
    <t>Diario de operaciones</t>
  </si>
  <si>
    <t>Cartera</t>
  </si>
  <si>
    <t>Inversiones totales</t>
  </si>
  <si>
    <t>Ingresos pasivos</t>
  </si>
  <si>
    <t>Cuentas de casa</t>
  </si>
  <si>
    <t>Candidatos posibles</t>
  </si>
  <si>
    <t>AÑO
2016</t>
  </si>
  <si>
    <t>http://ambito-financiero.com/como-llevar-la-contabilidad-domestica-excel/</t>
  </si>
  <si>
    <t>Te puedes bajar la hoja que yo utilizo desde la web de los autores :</t>
  </si>
  <si>
    <t>www.migueldonoso.es</t>
  </si>
  <si>
    <t>contacto@migueldonoso.es</t>
  </si>
  <si>
    <t>Web:</t>
  </si>
  <si>
    <t>Correo electrónico:</t>
  </si>
  <si>
    <t xml:space="preserve">Tu libertad </t>
  </si>
  <si>
    <t>© 2015 Miguel Donoso Arévalo. Todos los derechos reservados. www.migueldonoso.es</t>
  </si>
  <si>
    <t>Interés Objetivo</t>
  </si>
  <si>
    <t>Acumulado Fin de Año</t>
  </si>
  <si>
    <r>
      <t>Si quieres comenzar tu camino hacia la libertad financiera empieza ya. Este documento incluye 8 hojas que te ayudarán en tu camino. Los pasos que tienes que seguir (desde cero) y la explicación de cada una de las hojas la puedes encontrar en el libro "</t>
    </r>
    <r>
      <rPr>
        <b/>
        <sz val="12"/>
        <color theme="1"/>
        <rFont val="Calibri"/>
        <family val="2"/>
        <scheme val="minor"/>
      </rPr>
      <t>Obtén tu libertad financiera. Guía paso a paso para ahorrar, invertir y dejar de trabajar</t>
    </r>
    <r>
      <rPr>
        <sz val="11"/>
        <color theme="1"/>
        <rFont val="Calibri"/>
        <family val="2"/>
        <scheme val="minor"/>
      </rPr>
      <t>". 
Tú puedes conseguir tu libertad financiera, deja que te guie en el camino y ólvidate de trabajar y no llegar a fin de mes.</t>
    </r>
  </si>
  <si>
    <t>Comprar el libro:</t>
  </si>
  <si>
    <t>Obtén tu libertad financiera. Guía paso a paso para ahorrar, invertir y dejar de trabajar</t>
  </si>
  <si>
    <t>Sinopsis del libro</t>
  </si>
  <si>
    <r>
      <t xml:space="preserve">¿Quieres conseguir tu libertad financiera? Este libro te guiará paso a paso, desde el primer momento hasta el final, para que la consigas. Con una serie de tareas sencillas podrás lograr el sueño de toda persona, dejar de trabajar y vivir de rentas. El camino es fácil si haces lo correcto y sigues las indicaciones. Aquí no encontrarás promesas de rentabilidades del 10% anual por tu dinero, ni retirarte a los 5 años de haber comenzado el viaje. Solo encontrarás tareas realistas que cualquiera puede conseguir. Con un lenguaje claro y sencillo te guiará por la senda correcta y te ofrecerá todas las herramientas necesarias para que consigas el objetivo, TU LIBERTAD FINANCIERA, en el menor tiempo posible.
Además incluye gran cantidad enlaces a páginas webs y blogs que te ayudarán a saber más sobre el camino que vas a emprender. Y lo más importante y valioso, te podrás descargar completamente gratis las hojas de cálculo que te ayudarán a gestionar todo lo que necesitas y que se utilizan a lo largo del libro.
¡Sí se puede! ¡Sí que puedes! ¡Empieza ya!
</t>
    </r>
    <r>
      <rPr>
        <b/>
        <sz val="12"/>
        <color theme="1"/>
        <rFont val="Calibri"/>
        <family val="2"/>
        <scheme val="minor"/>
      </rPr>
      <t>Estructura</t>
    </r>
    <r>
      <rPr>
        <sz val="11"/>
        <color theme="1"/>
        <rFont val="Calibri"/>
        <family val="2"/>
        <scheme val="minor"/>
      </rPr>
      <t xml:space="preserve">
El libro está estructurado en capítulos que se centran en aspectos fundamentales para conseguir que el viaje hacia tu libertad financiera sea sencillo y seguro:
Capítulo  1. Presentación y motivaciones
Capítulo  2. La libertad o independencia financiera
Capítulo  3. Ingresos activos o pasivos
Capítulo  4. Tipos de trabajo
Capítulo  5. Deudas buenas o malas
Capítulo  6. La inflación
Capítulo  7. El interés compuesto
Capítulo  8. Pasos a seguir para la libertad financiera
Capítulo  9. Primer paso: foto de la situación actual
Capítulo 10. Segundo paso: análisis del punto de partida
Capítulo 11. Tercer paso: fijar tu objetivo
Capítulo 12. Cuarto paso: crear tu colchón financiero
Capítulo 13. Quinto paso: eliminar deudas
Capítulo 14. Antes de comenzar a invertir: el plazo
Capítulo 15. Antes de comenzar a invertir: la seguridad de tus ahorros
Capítulo 16. Antes de comenzar a invertir: tipos de inversión
Capítulo 17. Antes de comenzar a invertir: las acciones, sus dividendos y su fiscalidad
Capítulo 18. Antes de comenzar a invertir: estructura financiera
Capítulo 19. Sexto paso: comenzar a invertir
Capítulo 20. Séptimo paso:revisar objetivos
Capítulo 21. Octavo paso: disfrutar de tu libertad
Capítulo 22. Hojas de cálculo para llevar la gestión
Capítulo 23. Despedida
Capítulo 24. Otras estrategias de inversión
Capítulo 25. Recursos sobre finanzas: libros
Capítulo 26. Recursos sobre finanzas: páginas web
En ocho pasos explica con total claridad las acciones que tendrás que realizar si quieres conseguir tu libertad financiera, o como también se denomina, tu independencia financiera. Además de las ocho etapas por la que deberás pasar se explican los conceptos básicos para que en todo momento seas consciente de las decisiones que tomas y por qué las tomas. El libro no espera que sigas sus indicaciones con una fe ciega, te invita a que seas escéptico y te convenzas, con datos y ejemplos, antes de actuar.
Incrementa tu educación financiera y embárcate en este viaje apasionante que cambiará tu vida para siempre.
</t>
    </r>
  </si>
  <si>
    <t>Lo que dicen los lectores</t>
  </si>
  <si>
    <t>“Está expuesto con claridad, los razonamientos son sencillos y plausibles, la estructura es impecable. El autor muestra que conoce el género a fondo, y los ejemplos no pueden ser más verosímiles.”</t>
  </si>
  <si>
    <t>“Tendría que haberlo descubierto antes, mi vida sería muy diferente.”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</si>
</sst>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43" formatCode="_-* #,##0.00\ _€_-;\-* #,##0.00\ _€_-;_-* &quot;-&quot;??\ _€_-;_-@_-"/>
    <numFmt numFmtId="164" formatCode="#,##0.00\ &quot;€&quot;"/>
  </numFmts>
  <fonts count="22" x14ac:knownFonts="1">
    <font>
      <sz val="11"/>
      <color theme="1"/>
      <name val="Calibri"/>
      <family val="2"/>
      <scheme val="minor"/>
    </font>
    <font>
      <sz val="11"/>
      <color theme="1"/>
      <name val="Calibri"/>
      <family val="2"/>
      <scheme val="minor"/>
    </font>
    <font>
      <b/>
      <sz val="11"/>
      <color theme="1"/>
      <name val="Calibri"/>
      <family val="2"/>
      <scheme val="minor"/>
    </font>
    <font>
      <b/>
      <i/>
      <sz val="10"/>
      <color indexed="16"/>
      <name val="Arial"/>
    </font>
    <font>
      <b/>
      <sz val="9"/>
      <color indexed="81"/>
      <name val="Tahoma"/>
      <family val="2"/>
    </font>
    <font>
      <sz val="9"/>
      <color indexed="81"/>
      <name val="Tahoma"/>
      <family val="2"/>
    </font>
    <font>
      <b/>
      <sz val="8"/>
      <color indexed="81"/>
      <name val="Tahoma"/>
    </font>
    <font>
      <sz val="8"/>
      <name val="Trebuchet MS"/>
      <family val="2"/>
    </font>
    <font>
      <sz val="11"/>
      <color rgb="FF006100"/>
      <name val="Calibri"/>
      <family val="2"/>
      <scheme val="minor"/>
    </font>
    <font>
      <b/>
      <sz val="9"/>
      <color indexed="81"/>
      <name val="Tahoma"/>
      <charset val="1"/>
    </font>
    <font>
      <sz val="11"/>
      <color rgb="FF9C6500"/>
      <name val="Calibri"/>
      <family val="2"/>
      <scheme val="minor"/>
    </font>
    <font>
      <sz val="10"/>
      <name val="Arial"/>
    </font>
    <font>
      <sz val="10"/>
      <name val="Arial"/>
      <family val="2"/>
    </font>
    <font>
      <sz val="11"/>
      <name val="Calibri"/>
      <family val="2"/>
      <scheme val="minor"/>
    </font>
    <font>
      <sz val="48"/>
      <color theme="1"/>
      <name val="Calibri"/>
      <family val="2"/>
      <scheme val="minor"/>
    </font>
    <font>
      <sz val="12"/>
      <color theme="0"/>
      <name val="Calibri"/>
      <family val="2"/>
      <scheme val="minor"/>
    </font>
    <font>
      <b/>
      <sz val="20"/>
      <name val="Calibri"/>
      <family val="2"/>
      <scheme val="minor"/>
    </font>
    <font>
      <b/>
      <sz val="15"/>
      <color theme="3"/>
      <name val="Calibri"/>
      <family val="2"/>
      <scheme val="minor"/>
    </font>
    <font>
      <b/>
      <sz val="12"/>
      <name val="Calibri"/>
      <family val="2"/>
      <scheme val="minor"/>
    </font>
    <font>
      <u/>
      <sz val="11"/>
      <color theme="10"/>
      <name val="Calibri"/>
      <family val="2"/>
      <scheme val="minor"/>
    </font>
    <font>
      <b/>
      <sz val="12"/>
      <color theme="1"/>
      <name val="Calibri"/>
      <family val="2"/>
      <scheme val="minor"/>
    </font>
    <font>
      <b/>
      <sz val="20"/>
      <color theme="1"/>
      <name val="Calibri"/>
      <family val="2"/>
      <scheme val="minor"/>
    </font>
  </fonts>
  <fills count="14">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C6EFCE"/>
      </patternFill>
    </fill>
    <fill>
      <patternFill patternType="solid">
        <fgColor theme="4" tint="0.79998168889431442"/>
        <bgColor theme="4" tint="0.79998168889431442"/>
      </patternFill>
    </fill>
    <fill>
      <patternFill patternType="solid">
        <fgColor theme="0"/>
        <bgColor indexed="64"/>
      </patternFill>
    </fill>
    <fill>
      <patternFill patternType="solid">
        <fgColor theme="0"/>
        <bgColor indexed="24"/>
      </patternFill>
    </fill>
    <fill>
      <patternFill patternType="solid">
        <fgColor rgb="FFFFEB9C"/>
      </patternFill>
    </fill>
    <fill>
      <patternFill patternType="solid">
        <fgColor rgb="FFFFFFCC"/>
      </patternFill>
    </fill>
    <fill>
      <patternFill patternType="solid">
        <fgColor theme="0" tint="-0.14999847407452621"/>
        <bgColor indexed="64"/>
      </patternFill>
    </fill>
    <fill>
      <patternFill patternType="solid">
        <fgColor theme="0" tint="-0.34998626667073579"/>
        <bgColor indexed="64"/>
      </patternFill>
    </fill>
    <fill>
      <patternFill patternType="solid">
        <fgColor rgb="FF92D050"/>
        <bgColor indexed="64"/>
      </patternFill>
    </fill>
    <fill>
      <patternFill patternType="solid">
        <fgColor rgb="FFFFC000"/>
        <bgColor indexed="64"/>
      </patternFill>
    </fill>
  </fills>
  <borders count="17">
    <border>
      <left/>
      <right/>
      <top/>
      <bottom/>
      <diagonal/>
    </border>
    <border>
      <left style="thin">
        <color indexed="64"/>
      </left>
      <right/>
      <top/>
      <bottom/>
      <diagonal/>
    </border>
    <border>
      <left style="medium">
        <color theme="3"/>
      </left>
      <right style="medium">
        <color theme="3"/>
      </right>
      <top style="medium">
        <color theme="3"/>
      </top>
      <bottom/>
      <diagonal/>
    </border>
    <border>
      <left style="medium">
        <color theme="3"/>
      </left>
      <right style="medium">
        <color theme="3"/>
      </right>
      <top style="medium">
        <color theme="3"/>
      </top>
      <bottom style="medium">
        <color theme="3"/>
      </bottom>
      <diagonal/>
    </border>
    <border>
      <left style="thin">
        <color indexed="21"/>
      </left>
      <right/>
      <top/>
      <bottom/>
      <diagonal/>
    </border>
    <border>
      <left style="thin">
        <color rgb="FFB2B2B2"/>
      </left>
      <right style="thin">
        <color rgb="FFB2B2B2"/>
      </right>
      <top style="thin">
        <color rgb="FFB2B2B2"/>
      </top>
      <bottom style="thin">
        <color rgb="FFB2B2B2"/>
      </bottom>
      <diagonal/>
    </border>
    <border>
      <left/>
      <right/>
      <top style="thin">
        <color theme="4" tint="0.39997558519241921"/>
      </top>
      <bottom style="thin">
        <color theme="4" tint="0.3999755851924192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ck">
        <color theme="4"/>
      </bottom>
      <diagonal/>
    </border>
    <border>
      <left style="thin">
        <color indexed="64"/>
      </left>
      <right/>
      <top style="thin">
        <color indexed="64"/>
      </top>
      <bottom/>
      <diagonal/>
    </border>
  </borders>
  <cellStyleXfs count="12">
    <xf numFmtId="0" fontId="0" fillId="0" borderId="0"/>
    <xf numFmtId="43" fontId="1" fillId="0" borderId="0" applyFont="0" applyFill="0" applyBorder="0" applyAlignment="0" applyProtection="0"/>
    <xf numFmtId="44" fontId="1" fillId="0" borderId="0" applyFont="0" applyFill="0" applyBorder="0" applyAlignment="0" applyProtection="0"/>
    <xf numFmtId="0" fontId="7" fillId="0" borderId="0"/>
    <xf numFmtId="0" fontId="8" fillId="4" borderId="0" applyNumberFormat="0" applyBorder="0" applyAlignment="0" applyProtection="0"/>
    <xf numFmtId="9" fontId="1" fillId="0" borderId="0" applyFont="0" applyFill="0" applyBorder="0" applyAlignment="0" applyProtection="0"/>
    <xf numFmtId="0" fontId="10" fillId="8" borderId="0" applyNumberFormat="0" applyBorder="0" applyAlignment="0" applyProtection="0"/>
    <xf numFmtId="0" fontId="11" fillId="0" borderId="0"/>
    <xf numFmtId="44" fontId="11" fillId="0" borderId="0" applyFont="0" applyFill="0" applyBorder="0" applyAlignment="0" applyProtection="0"/>
    <xf numFmtId="0" fontId="11" fillId="9" borderId="5" applyNumberFormat="0" applyFont="0" applyAlignment="0" applyProtection="0"/>
    <xf numFmtId="0" fontId="17" fillId="0" borderId="15" applyNumberFormat="0" applyFill="0" applyAlignment="0" applyProtection="0"/>
    <xf numFmtId="0" fontId="19" fillId="0" borderId="0" applyNumberFormat="0" applyFill="0" applyBorder="0" applyAlignment="0" applyProtection="0"/>
  </cellStyleXfs>
  <cellXfs count="125">
    <xf numFmtId="0" fontId="0" fillId="0" borderId="0" xfId="0"/>
    <xf numFmtId="0" fontId="0" fillId="0" borderId="0" xfId="0" applyFill="1"/>
    <xf numFmtId="0" fontId="0" fillId="0" borderId="0" xfId="0" applyFill="1" applyBorder="1"/>
    <xf numFmtId="164" fontId="0" fillId="0" borderId="0" xfId="0" applyNumberFormat="1" applyFill="1" applyBorder="1"/>
    <xf numFmtId="0" fontId="0" fillId="2" borderId="0" xfId="0" applyFill="1" applyBorder="1"/>
    <xf numFmtId="0" fontId="0" fillId="0" borderId="0" xfId="0" applyProtection="1">
      <protection hidden="1"/>
    </xf>
    <xf numFmtId="10" fontId="0" fillId="0" borderId="0" xfId="0" applyNumberFormat="1"/>
    <xf numFmtId="0" fontId="0" fillId="0" borderId="0" xfId="0" applyBorder="1"/>
    <xf numFmtId="9" fontId="0" fillId="0" borderId="0" xfId="5" applyFont="1" applyBorder="1"/>
    <xf numFmtId="3" fontId="0" fillId="6" borderId="0" xfId="0" applyNumberFormat="1" applyFill="1" applyBorder="1"/>
    <xf numFmtId="0" fontId="0" fillId="6" borderId="0" xfId="0" applyFill="1"/>
    <xf numFmtId="0" fontId="3" fillId="7" borderId="4" xfId="0" applyFont="1" applyFill="1" applyBorder="1" applyAlignment="1">
      <alignment horizontal="center" wrapText="1"/>
    </xf>
    <xf numFmtId="0" fontId="11" fillId="0" borderId="0" xfId="7"/>
    <xf numFmtId="14" fontId="11" fillId="0" borderId="0" xfId="7" applyNumberFormat="1"/>
    <xf numFmtId="0" fontId="0" fillId="5" borderId="6" xfId="0" applyFont="1" applyFill="1" applyBorder="1"/>
    <xf numFmtId="0" fontId="0" fillId="0" borderId="6" xfId="0" applyFont="1" applyBorder="1"/>
    <xf numFmtId="0" fontId="11" fillId="0" borderId="0" xfId="7" applyFill="1"/>
    <xf numFmtId="0" fontId="12" fillId="0" borderId="0" xfId="7" applyFont="1"/>
    <xf numFmtId="0" fontId="14" fillId="0" borderId="0" xfId="0" applyFont="1"/>
    <xf numFmtId="0" fontId="10" fillId="8" borderId="0" xfId="6" applyBorder="1"/>
    <xf numFmtId="164" fontId="10" fillId="8" borderId="0" xfId="6" applyNumberFormat="1" applyBorder="1"/>
    <xf numFmtId="9" fontId="10" fillId="8" borderId="0" xfId="6" applyNumberFormat="1" applyBorder="1"/>
    <xf numFmtId="10" fontId="10" fillId="8" borderId="0" xfId="6" applyNumberFormat="1" applyBorder="1"/>
    <xf numFmtId="0" fontId="0" fillId="0" borderId="0" xfId="0" applyAlignment="1"/>
    <xf numFmtId="2" fontId="10" fillId="8" borderId="0" xfId="6" applyNumberFormat="1" applyBorder="1"/>
    <xf numFmtId="0" fontId="2" fillId="10" borderId="7" xfId="0" applyFont="1" applyFill="1" applyBorder="1"/>
    <xf numFmtId="0" fontId="0" fillId="0" borderId="7" xfId="0" applyBorder="1"/>
    <xf numFmtId="44" fontId="0" fillId="0" borderId="7" xfId="2" applyFont="1" applyBorder="1"/>
    <xf numFmtId="10" fontId="0" fillId="0" borderId="7" xfId="5" applyNumberFormat="1" applyFont="1" applyBorder="1"/>
    <xf numFmtId="0" fontId="2" fillId="10" borderId="7" xfId="0" applyFont="1" applyFill="1" applyBorder="1" applyAlignment="1">
      <alignment wrapText="1"/>
    </xf>
    <xf numFmtId="10" fontId="13" fillId="5" borderId="6" xfId="5" applyNumberFormat="1" applyFont="1" applyFill="1" applyBorder="1"/>
    <xf numFmtId="10" fontId="13" fillId="0" borderId="6" xfId="5" applyNumberFormat="1" applyFont="1" applyBorder="1"/>
    <xf numFmtId="9" fontId="13" fillId="0" borderId="6" xfId="5" applyNumberFormat="1" applyFont="1" applyBorder="1"/>
    <xf numFmtId="9" fontId="13" fillId="5" borderId="6" xfId="5" applyNumberFormat="1" applyFont="1" applyFill="1" applyBorder="1"/>
    <xf numFmtId="44" fontId="12" fillId="0" borderId="6" xfId="2" applyFont="1" applyBorder="1" applyAlignment="1"/>
    <xf numFmtId="0" fontId="15" fillId="0" borderId="0" xfId="0" applyFont="1" applyFill="1" applyBorder="1" applyAlignment="1">
      <alignment wrapText="1"/>
    </xf>
    <xf numFmtId="0" fontId="0" fillId="0" borderId="0" xfId="0" applyFont="1" applyFill="1" applyBorder="1"/>
    <xf numFmtId="44" fontId="0" fillId="0" borderId="0" xfId="0" applyNumberFormat="1" applyFont="1" applyFill="1" applyBorder="1"/>
    <xf numFmtId="10" fontId="1" fillId="0" borderId="0" xfId="5" applyNumberFormat="1" applyFont="1" applyFill="1" applyBorder="1"/>
    <xf numFmtId="44" fontId="0" fillId="0" borderId="0" xfId="0" applyNumberFormat="1" applyBorder="1"/>
    <xf numFmtId="14" fontId="2" fillId="10" borderId="7" xfId="0" applyNumberFormat="1" applyFont="1" applyFill="1" applyBorder="1" applyAlignment="1">
      <alignment wrapText="1"/>
    </xf>
    <xf numFmtId="44" fontId="2" fillId="10" borderId="7" xfId="2" applyFont="1" applyFill="1" applyBorder="1" applyAlignment="1">
      <alignment wrapText="1"/>
    </xf>
    <xf numFmtId="1" fontId="2" fillId="10" borderId="7" xfId="2" applyNumberFormat="1" applyFont="1" applyFill="1" applyBorder="1" applyAlignment="1">
      <alignment wrapText="1"/>
    </xf>
    <xf numFmtId="14" fontId="0" fillId="0" borderId="7" xfId="0" applyNumberFormat="1" applyBorder="1"/>
    <xf numFmtId="0" fontId="2" fillId="10" borderId="7" xfId="0" applyFont="1" applyFill="1" applyBorder="1" applyAlignment="1">
      <alignment wrapText="1"/>
    </xf>
    <xf numFmtId="49" fontId="0" fillId="0" borderId="7" xfId="0" applyNumberFormat="1" applyBorder="1"/>
    <xf numFmtId="9" fontId="0" fillId="0" borderId="7" xfId="5" applyFont="1" applyBorder="1"/>
    <xf numFmtId="0" fontId="16" fillId="0" borderId="0" xfId="0" applyFont="1" applyFill="1" applyBorder="1" applyAlignment="1">
      <alignment horizontal="center" vertical="center" textRotation="90" wrapText="1"/>
    </xf>
    <xf numFmtId="0" fontId="2" fillId="10" borderId="7" xfId="0" applyFont="1" applyFill="1" applyBorder="1" applyAlignment="1">
      <alignment wrapText="1"/>
    </xf>
    <xf numFmtId="14" fontId="13" fillId="0" borderId="7" xfId="0" applyNumberFormat="1" applyFont="1" applyBorder="1"/>
    <xf numFmtId="0" fontId="13" fillId="0" borderId="7" xfId="0" applyNumberFormat="1" applyFont="1" applyBorder="1"/>
    <xf numFmtId="44" fontId="13" fillId="0" borderId="7" xfId="2" applyFont="1" applyBorder="1"/>
    <xf numFmtId="0" fontId="13" fillId="0" borderId="7" xfId="0" applyNumberFormat="1" applyFont="1" applyBorder="1" applyAlignment="1">
      <alignment horizontal="left"/>
    </xf>
    <xf numFmtId="10" fontId="13" fillId="0" borderId="7" xfId="5" applyNumberFormat="1" applyFont="1" applyBorder="1"/>
    <xf numFmtId="0" fontId="0" fillId="0" borderId="7" xfId="0" applyFont="1" applyFill="1" applyBorder="1"/>
    <xf numFmtId="10" fontId="12" fillId="0" borderId="7" xfId="5" applyNumberFormat="1" applyFont="1" applyFill="1" applyBorder="1"/>
    <xf numFmtId="14" fontId="8" fillId="0" borderId="7" xfId="4" applyNumberFormat="1" applyFont="1" applyFill="1" applyBorder="1"/>
    <xf numFmtId="0" fontId="12" fillId="0" borderId="7" xfId="7" applyNumberFormat="1" applyFont="1" applyFill="1" applyBorder="1" applyAlignment="1"/>
    <xf numFmtId="44" fontId="12" fillId="0" borderId="7" xfId="2" applyFont="1" applyFill="1" applyBorder="1" applyAlignment="1">
      <alignment horizontal="center"/>
    </xf>
    <xf numFmtId="44" fontId="12" fillId="0" borderId="7" xfId="2" applyNumberFormat="1" applyFont="1" applyFill="1" applyBorder="1" applyAlignment="1">
      <alignment horizontal="center"/>
    </xf>
    <xf numFmtId="14" fontId="12" fillId="0" borderId="7" xfId="0" applyNumberFormat="1" applyFont="1" applyFill="1" applyBorder="1" applyAlignment="1">
      <alignment horizontal="center"/>
    </xf>
    <xf numFmtId="0" fontId="12" fillId="0" borderId="7" xfId="0" applyFont="1" applyFill="1" applyBorder="1" applyAlignment="1">
      <alignment horizontal="center"/>
    </xf>
    <xf numFmtId="43" fontId="12" fillId="0" borderId="7" xfId="1" applyNumberFormat="1" applyFont="1" applyFill="1" applyBorder="1" applyAlignment="1">
      <alignment horizontal="center"/>
    </xf>
    <xf numFmtId="10" fontId="12" fillId="0" borderId="7" xfId="0" applyNumberFormat="1" applyFont="1" applyFill="1" applyBorder="1" applyAlignment="1">
      <alignment horizontal="center"/>
    </xf>
    <xf numFmtId="44" fontId="13" fillId="0" borderId="7" xfId="2" applyNumberFormat="1" applyFont="1" applyFill="1" applyBorder="1"/>
    <xf numFmtId="10" fontId="13" fillId="0" borderId="7" xfId="5" applyNumberFormat="1" applyFont="1" applyFill="1" applyBorder="1"/>
    <xf numFmtId="0" fontId="0" fillId="0" borderId="7" xfId="0" applyFill="1" applyBorder="1"/>
    <xf numFmtId="44" fontId="0" fillId="0" borderId="7" xfId="0" applyNumberFormat="1" applyFill="1" applyBorder="1"/>
    <xf numFmtId="10" fontId="0" fillId="0" borderId="7" xfId="5" applyNumberFormat="1" applyFont="1" applyFill="1" applyBorder="1"/>
    <xf numFmtId="10" fontId="12" fillId="0" borderId="7" xfId="5" applyNumberFormat="1" applyFont="1" applyFill="1" applyBorder="1" applyAlignment="1">
      <alignment horizontal="center"/>
    </xf>
    <xf numFmtId="10" fontId="2" fillId="10" borderId="7" xfId="5" applyNumberFormat="1" applyFont="1" applyFill="1" applyBorder="1" applyAlignment="1">
      <alignment wrapText="1"/>
    </xf>
    <xf numFmtId="44" fontId="12" fillId="0" borderId="7" xfId="2" applyFont="1" applyBorder="1" applyAlignment="1"/>
    <xf numFmtId="44" fontId="0" fillId="0" borderId="7" xfId="0" applyNumberFormat="1" applyBorder="1"/>
    <xf numFmtId="0" fontId="0" fillId="2" borderId="7" xfId="0" applyFill="1" applyBorder="1"/>
    <xf numFmtId="164" fontId="0" fillId="2" borderId="7" xfId="0" applyNumberFormat="1" applyFill="1" applyBorder="1"/>
    <xf numFmtId="9" fontId="0" fillId="2" borderId="7" xfId="0" applyNumberFormat="1" applyFill="1" applyBorder="1"/>
    <xf numFmtId="2" fontId="0" fillId="2" borderId="7" xfId="0" applyNumberFormat="1" applyFill="1" applyBorder="1"/>
    <xf numFmtId="10" fontId="0" fillId="2" borderId="7" xfId="0" applyNumberFormat="1" applyFill="1" applyBorder="1"/>
    <xf numFmtId="164" fontId="0" fillId="0" borderId="7" xfId="0" applyNumberFormat="1" applyFill="1" applyBorder="1"/>
    <xf numFmtId="9" fontId="0" fillId="0" borderId="7" xfId="0" applyNumberFormat="1" applyFill="1" applyBorder="1"/>
    <xf numFmtId="2" fontId="0" fillId="0" borderId="7" xfId="0" applyNumberFormat="1" applyFill="1" applyBorder="1"/>
    <xf numFmtId="10" fontId="0" fillId="0" borderId="7" xfId="0" applyNumberFormat="1" applyFill="1" applyBorder="1"/>
    <xf numFmtId="0" fontId="0" fillId="3" borderId="7" xfId="0" applyFill="1" applyBorder="1"/>
    <xf numFmtId="164" fontId="0" fillId="3" borderId="7" xfId="0" applyNumberFormat="1" applyFill="1" applyBorder="1"/>
    <xf numFmtId="9" fontId="0" fillId="3" borderId="7" xfId="0" applyNumberFormat="1" applyFill="1" applyBorder="1"/>
    <xf numFmtId="2" fontId="0" fillId="3" borderId="7" xfId="0" applyNumberFormat="1" applyFill="1" applyBorder="1"/>
    <xf numFmtId="10" fontId="0" fillId="3" borderId="7" xfId="0" applyNumberFormat="1" applyFill="1" applyBorder="1"/>
    <xf numFmtId="0" fontId="0" fillId="6" borderId="7" xfId="0" applyFill="1" applyBorder="1"/>
    <xf numFmtId="164" fontId="0" fillId="6" borderId="7" xfId="0" applyNumberFormat="1" applyFill="1" applyBorder="1"/>
    <xf numFmtId="9" fontId="0" fillId="6" borderId="7" xfId="0" applyNumberFormat="1" applyFill="1" applyBorder="1"/>
    <xf numFmtId="2" fontId="0" fillId="6" borderId="7" xfId="0" applyNumberFormat="1" applyFill="1" applyBorder="1"/>
    <xf numFmtId="10" fontId="0" fillId="6" borderId="7" xfId="0" applyNumberFormat="1" applyFill="1" applyBorder="1"/>
    <xf numFmtId="0" fontId="2" fillId="10" borderId="12" xfId="0" applyFont="1" applyFill="1" applyBorder="1" applyAlignment="1">
      <alignment wrapText="1"/>
    </xf>
    <xf numFmtId="10" fontId="13" fillId="0" borderId="0" xfId="5" applyNumberFormat="1" applyFont="1" applyFill="1" applyBorder="1"/>
    <xf numFmtId="44" fontId="13" fillId="0" borderId="3" xfId="2" applyFont="1" applyFill="1" applyBorder="1"/>
    <xf numFmtId="44" fontId="18" fillId="0" borderId="2" xfId="2" applyFont="1" applyFill="1" applyBorder="1"/>
    <xf numFmtId="0" fontId="19" fillId="0" borderId="0" xfId="11"/>
    <xf numFmtId="0" fontId="0" fillId="0" borderId="0" xfId="0" applyAlignment="1">
      <alignment wrapText="1"/>
    </xf>
    <xf numFmtId="0" fontId="0" fillId="0" borderId="0" xfId="0" applyAlignment="1">
      <alignment horizontal="justify" wrapText="1"/>
    </xf>
    <xf numFmtId="3" fontId="0" fillId="12" borderId="0" xfId="0" applyNumberFormat="1" applyFill="1" applyBorder="1"/>
    <xf numFmtId="3" fontId="0" fillId="13" borderId="0" xfId="0" applyNumberFormat="1" applyFill="1" applyBorder="1"/>
    <xf numFmtId="0" fontId="0" fillId="0" borderId="0" xfId="0" applyAlignment="1">
      <alignment wrapText="1"/>
    </xf>
    <xf numFmtId="0" fontId="19" fillId="6" borderId="0" xfId="11" applyFill="1" applyBorder="1" applyAlignment="1">
      <alignment horizontal="center" vertical="center" textRotation="90"/>
    </xf>
    <xf numFmtId="0" fontId="17" fillId="0" borderId="15" xfId="10" applyAlignment="1">
      <alignment horizontal="left"/>
    </xf>
    <xf numFmtId="0" fontId="2" fillId="10" borderId="8" xfId="0" applyFont="1" applyFill="1" applyBorder="1" applyAlignment="1">
      <alignment horizontal="center" wrapText="1"/>
    </xf>
    <xf numFmtId="0" fontId="2" fillId="10" borderId="9" xfId="0" applyFont="1" applyFill="1" applyBorder="1" applyAlignment="1">
      <alignment horizontal="center" wrapText="1"/>
    </xf>
    <xf numFmtId="0" fontId="2" fillId="10" borderId="10" xfId="0" applyFont="1" applyFill="1" applyBorder="1" applyAlignment="1">
      <alignment horizontal="center" wrapText="1"/>
    </xf>
    <xf numFmtId="0" fontId="2" fillId="11" borderId="8" xfId="0" applyFont="1" applyFill="1" applyBorder="1" applyAlignment="1">
      <alignment horizontal="center" wrapText="1"/>
    </xf>
    <xf numFmtId="0" fontId="2" fillId="11" borderId="9" xfId="0" applyFont="1" applyFill="1" applyBorder="1" applyAlignment="1">
      <alignment horizontal="center" wrapText="1"/>
    </xf>
    <xf numFmtId="0" fontId="2" fillId="11" borderId="10" xfId="0" applyFont="1" applyFill="1" applyBorder="1" applyAlignment="1">
      <alignment horizontal="center" wrapText="1"/>
    </xf>
    <xf numFmtId="0" fontId="2" fillId="10" borderId="8" xfId="0" applyFont="1" applyFill="1" applyBorder="1" applyAlignment="1">
      <alignment horizontal="center"/>
    </xf>
    <xf numFmtId="0" fontId="2" fillId="10" borderId="10" xfId="0" applyFont="1" applyFill="1" applyBorder="1" applyAlignment="1">
      <alignment horizontal="center"/>
    </xf>
    <xf numFmtId="0" fontId="2" fillId="10" borderId="8" xfId="0" applyFont="1" applyFill="1" applyBorder="1" applyAlignment="1">
      <alignment wrapText="1"/>
    </xf>
    <xf numFmtId="0" fontId="2" fillId="10" borderId="10" xfId="0" applyFont="1" applyFill="1" applyBorder="1" applyAlignment="1">
      <alignment wrapText="1"/>
    </xf>
    <xf numFmtId="0" fontId="2" fillId="10" borderId="7" xfId="0" applyFont="1" applyFill="1" applyBorder="1" applyAlignment="1">
      <alignment wrapText="1"/>
    </xf>
    <xf numFmtId="0" fontId="16" fillId="0" borderId="12" xfId="0" applyFont="1" applyFill="1" applyBorder="1" applyAlignment="1">
      <alignment horizontal="center" vertical="center" textRotation="90" wrapText="1"/>
    </xf>
    <xf numFmtId="0" fontId="16" fillId="0" borderId="13" xfId="0" applyFont="1" applyFill="1" applyBorder="1" applyAlignment="1">
      <alignment horizontal="center" vertical="center" textRotation="90" wrapText="1"/>
    </xf>
    <xf numFmtId="0" fontId="16" fillId="0" borderId="14" xfId="0" applyFont="1" applyFill="1" applyBorder="1" applyAlignment="1">
      <alignment horizontal="center" vertical="center" textRotation="90" wrapText="1"/>
    </xf>
    <xf numFmtId="0" fontId="16" fillId="0" borderId="16" xfId="0" applyFont="1" applyFill="1" applyBorder="1" applyAlignment="1">
      <alignment horizontal="center" vertical="center" textRotation="90" wrapText="1"/>
    </xf>
    <xf numFmtId="0" fontId="16" fillId="0" borderId="1" xfId="0" applyFont="1" applyFill="1" applyBorder="1" applyAlignment="1">
      <alignment horizontal="center" vertical="center" textRotation="90" wrapText="1"/>
    </xf>
    <xf numFmtId="0" fontId="16" fillId="0" borderId="11" xfId="0" applyFont="1" applyFill="1" applyBorder="1" applyAlignment="1">
      <alignment horizontal="center" vertical="center" textRotation="90" wrapText="1"/>
    </xf>
    <xf numFmtId="0" fontId="0" fillId="0" borderId="0" xfId="0" applyAlignment="1">
      <alignment vertical="top" wrapText="1"/>
    </xf>
    <xf numFmtId="0" fontId="19" fillId="6" borderId="0" xfId="11" applyFill="1" applyBorder="1" applyAlignment="1">
      <alignment horizontal="center" vertical="top" textRotation="90"/>
    </xf>
    <xf numFmtId="0" fontId="2" fillId="0" borderId="0" xfId="0" applyFont="1"/>
    <xf numFmtId="0" fontId="21" fillId="0" borderId="0" xfId="0" applyFont="1"/>
  </cellXfs>
  <cellStyles count="12">
    <cellStyle name="Buena" xfId="4" builtinId="26"/>
    <cellStyle name="Euro" xfId="8"/>
    <cellStyle name="Hipervínculo" xfId="11" builtinId="8"/>
    <cellStyle name="Millares" xfId="1" builtinId="3"/>
    <cellStyle name="Moneda" xfId="2" builtinId="4"/>
    <cellStyle name="Neutral" xfId="6" builtinId="28"/>
    <cellStyle name="Normal" xfId="0" builtinId="0"/>
    <cellStyle name="Normal 2" xfId="7"/>
    <cellStyle name="Normal 3" xfId="3"/>
    <cellStyle name="Notas 2" xfId="9"/>
    <cellStyle name="Porcentaje" xfId="5" builtinId="5"/>
    <cellStyle name="Título 1" xfId="10" builtinId="16"/>
  </cellStyles>
  <dxfs count="35">
    <dxf>
      <font>
        <color rgb="FF006100"/>
      </font>
      <fill>
        <patternFill>
          <bgColor rgb="FFC6EFCE"/>
        </patternFill>
      </fill>
    </dxf>
    <dxf>
      <font>
        <color rgb="FF006100"/>
      </font>
      <fill>
        <patternFill>
          <bgColor rgb="FFC6EFCE"/>
        </patternFill>
      </fill>
    </dxf>
    <dxf>
      <font>
        <color rgb="FF9C6500"/>
      </font>
      <fill>
        <patternFill>
          <bgColor rgb="FFFFEB9C"/>
        </patternFill>
      </fill>
    </dxf>
    <dxf>
      <fill>
        <patternFill>
          <bgColor rgb="FF92D050"/>
        </patternFill>
      </fill>
    </dxf>
    <dxf>
      <fill>
        <patternFill>
          <bgColor rgb="FF92D05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ES"/>
              <a:t>Distribución</a:t>
            </a:r>
            <a:r>
              <a:rPr lang="es-ES" baseline="0"/>
              <a:t> de la cartera por dividendos</a:t>
            </a:r>
            <a:endParaRPr lang="es-ES"/>
          </a:p>
        </c:rich>
      </c:tx>
      <c:layout/>
      <c:overlay val="0"/>
    </c:title>
    <c:autoTitleDeleted val="0"/>
    <c:view3D>
      <c:rotX val="30"/>
      <c:rotY val="0"/>
      <c:rAngAx val="0"/>
      <c:perspective val="30"/>
    </c:view3D>
    <c:floor>
      <c:thickness val="0"/>
    </c:floor>
    <c:sideWall>
      <c:thickness val="0"/>
    </c:sideWall>
    <c:backWall>
      <c:thickness val="0"/>
    </c:backWall>
    <c:plotArea>
      <c:layout/>
      <c:pie3DChart>
        <c:varyColors val="1"/>
        <c:ser>
          <c:idx val="0"/>
          <c:order val="0"/>
          <c:dLbls>
            <c:showLegendKey val="0"/>
            <c:showVal val="0"/>
            <c:showCatName val="1"/>
            <c:showSerName val="0"/>
            <c:showPercent val="1"/>
            <c:showBubbleSize val="0"/>
            <c:showLeaderLines val="1"/>
          </c:dLbls>
          <c:cat>
            <c:strRef>
              <c:f>'Cartera '!$B$5:$B$19</c:f>
              <c:strCache>
                <c:ptCount val="15"/>
                <c:pt idx="0">
                  <c:v>ACC1</c:v>
                </c:pt>
                <c:pt idx="1">
                  <c:v>ACC2</c:v>
                </c:pt>
                <c:pt idx="2">
                  <c:v>ACC3</c:v>
                </c:pt>
                <c:pt idx="3">
                  <c:v>ACC4</c:v>
                </c:pt>
                <c:pt idx="4">
                  <c:v>ACC5</c:v>
                </c:pt>
                <c:pt idx="5">
                  <c:v>ACC6</c:v>
                </c:pt>
                <c:pt idx="6">
                  <c:v>ACC7</c:v>
                </c:pt>
                <c:pt idx="7">
                  <c:v>ACC8</c:v>
                </c:pt>
                <c:pt idx="8">
                  <c:v>ACC9</c:v>
                </c:pt>
                <c:pt idx="9">
                  <c:v>ACC10</c:v>
                </c:pt>
                <c:pt idx="10">
                  <c:v>ACC11</c:v>
                </c:pt>
                <c:pt idx="11">
                  <c:v>ACC12</c:v>
                </c:pt>
                <c:pt idx="12">
                  <c:v>ACC13</c:v>
                </c:pt>
                <c:pt idx="13">
                  <c:v>ACC14</c:v>
                </c:pt>
                <c:pt idx="14">
                  <c:v>ACC15</c:v>
                </c:pt>
              </c:strCache>
            </c:strRef>
          </c:cat>
          <c:val>
            <c:numRef>
              <c:f>'Cartera '!$E$5:$E$19</c:f>
              <c:numCache>
                <c:formatCode>0.00%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er>
        <c:dLbls>
          <c:showLegendKey val="0"/>
          <c:showVal val="1"/>
          <c:showCatName val="0"/>
          <c:showSerName val="0"/>
          <c:showPercent val="0"/>
          <c:showBubbleSize val="0"/>
          <c:showLeaderLines val="1"/>
        </c:dLbls>
      </c:pie3DChart>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ES"/>
              <a:t>Distribución</a:t>
            </a:r>
            <a:r>
              <a:rPr lang="es-ES" baseline="0"/>
              <a:t> de la cartera por compra</a:t>
            </a:r>
            <a:endParaRPr lang="es-ES"/>
          </a:p>
        </c:rich>
      </c:tx>
      <c:layout/>
      <c:overlay val="0"/>
    </c:title>
    <c:autoTitleDeleted val="0"/>
    <c:view3D>
      <c:rotX val="30"/>
      <c:rotY val="0"/>
      <c:rAngAx val="0"/>
      <c:perspective val="30"/>
    </c:view3D>
    <c:floor>
      <c:thickness val="0"/>
    </c:floor>
    <c:sideWall>
      <c:thickness val="0"/>
    </c:sideWall>
    <c:backWall>
      <c:thickness val="0"/>
    </c:backWall>
    <c:plotArea>
      <c:layout/>
      <c:pie3DChart>
        <c:varyColors val="1"/>
        <c:ser>
          <c:idx val="0"/>
          <c:order val="0"/>
          <c:dLbls>
            <c:dLbl>
              <c:idx val="11"/>
              <c:layout/>
              <c:dLblPos val="bestFit"/>
              <c:showLegendKey val="0"/>
              <c:showVal val="1"/>
              <c:showCatName val="1"/>
              <c:showSerName val="0"/>
              <c:showPercent val="0"/>
              <c:showBubbleSize val="0"/>
              <c:separator> </c:separator>
            </c:dLbl>
            <c:dLbl>
              <c:idx val="12"/>
              <c:delete val="1"/>
            </c:dLbl>
            <c:dLbl>
              <c:idx val="13"/>
              <c:delete val="1"/>
            </c:dLbl>
            <c:dLbl>
              <c:idx val="14"/>
              <c:delete val="1"/>
            </c:dLbl>
            <c:dLblPos val="ctr"/>
            <c:showLegendKey val="0"/>
            <c:showVal val="1"/>
            <c:showCatName val="1"/>
            <c:showSerName val="0"/>
            <c:showPercent val="0"/>
            <c:showBubbleSize val="0"/>
            <c:separator> </c:separator>
            <c:showLeaderLines val="1"/>
          </c:dLbls>
          <c:cat>
            <c:strRef>
              <c:f>'Cartera '!$B$5:$B$19</c:f>
              <c:strCache>
                <c:ptCount val="15"/>
                <c:pt idx="0">
                  <c:v>ACC1</c:v>
                </c:pt>
                <c:pt idx="1">
                  <c:v>ACC2</c:v>
                </c:pt>
                <c:pt idx="2">
                  <c:v>ACC3</c:v>
                </c:pt>
                <c:pt idx="3">
                  <c:v>ACC4</c:v>
                </c:pt>
                <c:pt idx="4">
                  <c:v>ACC5</c:v>
                </c:pt>
                <c:pt idx="5">
                  <c:v>ACC6</c:v>
                </c:pt>
                <c:pt idx="6">
                  <c:v>ACC7</c:v>
                </c:pt>
                <c:pt idx="7">
                  <c:v>ACC8</c:v>
                </c:pt>
                <c:pt idx="8">
                  <c:v>ACC9</c:v>
                </c:pt>
                <c:pt idx="9">
                  <c:v>ACC10</c:v>
                </c:pt>
                <c:pt idx="10">
                  <c:v>ACC11</c:v>
                </c:pt>
                <c:pt idx="11">
                  <c:v>ACC12</c:v>
                </c:pt>
                <c:pt idx="12">
                  <c:v>ACC13</c:v>
                </c:pt>
                <c:pt idx="13">
                  <c:v>ACC14</c:v>
                </c:pt>
                <c:pt idx="14">
                  <c:v>ACC15</c:v>
                </c:pt>
              </c:strCache>
            </c:strRef>
          </c:cat>
          <c:val>
            <c:numRef>
              <c:f>'Cartera '!$C$5:$C$19</c:f>
              <c:numCache>
                <c:formatCode>_("€"* #,##0.00_);_("€"* \(#,##0.00\);_("€"* "-"??_);_(@_)</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er>
        <c:dLbls>
          <c:dLblPos val="ctr"/>
          <c:showLegendKey val="0"/>
          <c:showVal val="1"/>
          <c:showCatName val="0"/>
          <c:showSerName val="0"/>
          <c:showPercent val="0"/>
          <c:showBubbleSize val="0"/>
          <c:showLeaderLines val="1"/>
        </c:dLbls>
      </c:pie3DChart>
    </c:plotArea>
    <c:plotVisOnly val="1"/>
    <c:dispBlanksAs val="zero"/>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www.amazon.es/gp/product/B016H3W35S/ref=as_li_tf_tl?ie=UTF8&amp;camp=3626&amp;creative=24790&amp;creativeASIN=B016H3W35S&amp;linkCode=as2&amp;tag=migueldonosoe-21" TargetMode="Externa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1790701</xdr:colOff>
      <xdr:row>1</xdr:row>
      <xdr:rowOff>114300</xdr:rowOff>
    </xdr:from>
    <xdr:to>
      <xdr:col>2</xdr:col>
      <xdr:colOff>4624389</xdr:colOff>
      <xdr:row>18</xdr:row>
      <xdr:rowOff>1409700</xdr:rowOff>
    </xdr:to>
    <xdr:pic>
      <xdr:nvPicPr>
        <xdr:cNvPr id="2" name="1 Imagen">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762376" y="304800"/>
          <a:ext cx="2833688" cy="4533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695325</xdr:colOff>
      <xdr:row>3</xdr:row>
      <xdr:rowOff>304800</xdr:rowOff>
    </xdr:from>
    <xdr:to>
      <xdr:col>12</xdr:col>
      <xdr:colOff>581025</xdr:colOff>
      <xdr:row>17</xdr:row>
      <xdr:rowOff>42863</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361950</xdr:colOff>
      <xdr:row>3</xdr:row>
      <xdr:rowOff>304800</xdr:rowOff>
    </xdr:from>
    <xdr:to>
      <xdr:col>8</xdr:col>
      <xdr:colOff>571500</xdr:colOff>
      <xdr:row>17</xdr:row>
      <xdr:rowOff>42863</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migueldonoso.es/" TargetMode="External"/><Relationship Id="rId2" Type="http://schemas.openxmlformats.org/officeDocument/2006/relationships/hyperlink" Target="mailto:contacto@migueldonoso.es" TargetMode="External"/><Relationship Id="rId1" Type="http://schemas.openxmlformats.org/officeDocument/2006/relationships/hyperlink" Target="http://www.migueldonoso.e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mazon.es/gp/product/B016H3W35S/ref=as_li_tf_tl?ie=UTF8&amp;camp=3626&amp;creative=24790&amp;creativeASIN=B016H3W35S&amp;linkCode=as2&amp;tag=migueldonosoe-21"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ambito-financiero.com/como-llevar-la-contabilidad-domestica-excel/"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www.migueldonoso.es/" TargetMode="Externa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http://www.migueldonoso.es/" TargetMode="External"/><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http://www.migueldonoso.es/"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migueldonoso.es/"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migueldonoso.es/"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www.migueldonoso.es/"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migueldonoso.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51"/>
  <sheetViews>
    <sheetView showGridLines="0" tabSelected="1" workbookViewId="0">
      <selection activeCell="G31" sqref="G31"/>
    </sheetView>
  </sheetViews>
  <sheetFormatPr baseColWidth="10" defaultRowHeight="15" x14ac:dyDescent="0.25"/>
  <cols>
    <col min="2" max="2" width="18.140625" bestFit="1" customWidth="1"/>
    <col min="3" max="3" width="107.5703125" customWidth="1"/>
  </cols>
  <sheetData>
    <row r="3" spans="1:3" x14ac:dyDescent="0.25">
      <c r="A3" s="122" t="s">
        <v>115</v>
      </c>
      <c r="C3" s="97"/>
    </row>
    <row r="4" spans="1:3" x14ac:dyDescent="0.25">
      <c r="A4" s="122"/>
    </row>
    <row r="5" spans="1:3" x14ac:dyDescent="0.25">
      <c r="A5" s="122"/>
    </row>
    <row r="6" spans="1:3" x14ac:dyDescent="0.25">
      <c r="A6" s="122"/>
    </row>
    <row r="7" spans="1:3" x14ac:dyDescent="0.25">
      <c r="A7" s="122"/>
    </row>
    <row r="8" spans="1:3" x14ac:dyDescent="0.25">
      <c r="A8" s="122"/>
    </row>
    <row r="9" spans="1:3" x14ac:dyDescent="0.25">
      <c r="A9" s="122"/>
    </row>
    <row r="10" spans="1:3" x14ac:dyDescent="0.25">
      <c r="A10" s="122"/>
    </row>
    <row r="11" spans="1:3" x14ac:dyDescent="0.25">
      <c r="A11" s="122"/>
    </row>
    <row r="12" spans="1:3" x14ac:dyDescent="0.25">
      <c r="A12" s="122"/>
    </row>
    <row r="13" spans="1:3" x14ac:dyDescent="0.25">
      <c r="A13" s="122"/>
    </row>
    <row r="14" spans="1:3" x14ac:dyDescent="0.25">
      <c r="A14" s="122"/>
    </row>
    <row r="15" spans="1:3" x14ac:dyDescent="0.25">
      <c r="A15" s="122"/>
    </row>
    <row r="16" spans="1:3" x14ac:dyDescent="0.25">
      <c r="A16" s="122"/>
    </row>
    <row r="17" spans="1:3" x14ac:dyDescent="0.25">
      <c r="A17" s="122"/>
    </row>
    <row r="18" spans="1:3" x14ac:dyDescent="0.25">
      <c r="A18" s="122"/>
    </row>
    <row r="19" spans="1:3" ht="114.75" customHeight="1" x14ac:dyDescent="0.25">
      <c r="A19" s="122"/>
    </row>
    <row r="20" spans="1:3" ht="15" hidden="1" customHeight="1" x14ac:dyDescent="0.25">
      <c r="A20" s="122"/>
    </row>
    <row r="21" spans="1:3" ht="15" hidden="1" customHeight="1" x14ac:dyDescent="0.25">
      <c r="A21" s="122"/>
    </row>
    <row r="22" spans="1:3" ht="15" hidden="1" customHeight="1" x14ac:dyDescent="0.25">
      <c r="A22" s="122"/>
    </row>
    <row r="23" spans="1:3" ht="103.5" customHeight="1" x14ac:dyDescent="0.25">
      <c r="A23" s="122"/>
      <c r="C23" s="98" t="s">
        <v>118</v>
      </c>
    </row>
    <row r="24" spans="1:3" x14ac:dyDescent="0.25">
      <c r="A24" s="122"/>
      <c r="B24" t="s">
        <v>112</v>
      </c>
      <c r="C24" s="96" t="s">
        <v>110</v>
      </c>
    </row>
    <row r="25" spans="1:3" x14ac:dyDescent="0.25">
      <c r="A25" s="122"/>
      <c r="B25" t="s">
        <v>113</v>
      </c>
      <c r="C25" s="96" t="s">
        <v>111</v>
      </c>
    </row>
    <row r="26" spans="1:3" x14ac:dyDescent="0.25">
      <c r="A26" s="122"/>
      <c r="B26" t="s">
        <v>119</v>
      </c>
      <c r="C26" s="96" t="s">
        <v>120</v>
      </c>
    </row>
    <row r="27" spans="1:3" x14ac:dyDescent="0.25">
      <c r="A27" s="122"/>
    </row>
    <row r="28" spans="1:3" x14ac:dyDescent="0.25">
      <c r="A28" s="122"/>
    </row>
    <row r="29" spans="1:3" x14ac:dyDescent="0.25">
      <c r="A29" s="122"/>
    </row>
    <row r="30" spans="1:3" ht="26.25" x14ac:dyDescent="0.4">
      <c r="A30" s="122"/>
      <c r="C30" s="124" t="s">
        <v>121</v>
      </c>
    </row>
    <row r="31" spans="1:3" ht="409.5" customHeight="1" x14ac:dyDescent="0.25">
      <c r="A31" s="122"/>
      <c r="C31" s="121" t="s">
        <v>122</v>
      </c>
    </row>
    <row r="32" spans="1:3" ht="191.25" customHeight="1" x14ac:dyDescent="0.25">
      <c r="A32" s="122"/>
      <c r="C32" s="121"/>
    </row>
    <row r="33" spans="1:3" x14ac:dyDescent="0.25">
      <c r="A33" s="122"/>
      <c r="C33" s="121"/>
    </row>
    <row r="34" spans="1:3" x14ac:dyDescent="0.25">
      <c r="A34" s="122"/>
      <c r="C34" s="121"/>
    </row>
    <row r="35" spans="1:3" ht="81" customHeight="1" x14ac:dyDescent="0.25">
      <c r="A35" s="122"/>
      <c r="C35" s="121"/>
    </row>
    <row r="36" spans="1:3" ht="12" customHeight="1" x14ac:dyDescent="0.25">
      <c r="A36" s="122"/>
      <c r="C36" s="121"/>
    </row>
    <row r="37" spans="1:3" x14ac:dyDescent="0.25">
      <c r="A37" s="122"/>
      <c r="C37" s="123" t="s">
        <v>123</v>
      </c>
    </row>
    <row r="38" spans="1:3" ht="31.5" customHeight="1" x14ac:dyDescent="0.25">
      <c r="A38" s="122"/>
      <c r="C38" s="101" t="s">
        <v>124</v>
      </c>
    </row>
    <row r="39" spans="1:3" x14ac:dyDescent="0.25">
      <c r="A39" s="122"/>
      <c r="C39" t="s">
        <v>125</v>
      </c>
    </row>
    <row r="40" spans="1:3" x14ac:dyDescent="0.25">
      <c r="A40" s="122"/>
    </row>
    <row r="41" spans="1:3" x14ac:dyDescent="0.25">
      <c r="A41" s="122"/>
    </row>
    <row r="42" spans="1:3" x14ac:dyDescent="0.25">
      <c r="A42" s="122"/>
    </row>
    <row r="43" spans="1:3" x14ac:dyDescent="0.25">
      <c r="A43" s="122"/>
    </row>
    <row r="44" spans="1:3" x14ac:dyDescent="0.25">
      <c r="A44" s="122"/>
    </row>
    <row r="45" spans="1:3" x14ac:dyDescent="0.25">
      <c r="A45" s="122"/>
    </row>
    <row r="46" spans="1:3" x14ac:dyDescent="0.25">
      <c r="A46" s="122"/>
    </row>
    <row r="47" spans="1:3" x14ac:dyDescent="0.25">
      <c r="A47" s="122"/>
    </row>
    <row r="48" spans="1:3" x14ac:dyDescent="0.25">
      <c r="A48" s="122"/>
    </row>
    <row r="49" spans="1:1" x14ac:dyDescent="0.25">
      <c r="A49" s="122"/>
    </row>
    <row r="50" spans="1:1" x14ac:dyDescent="0.25">
      <c r="A50" s="122"/>
    </row>
    <row r="51" spans="1:1" x14ac:dyDescent="0.25">
      <c r="A51" s="122"/>
    </row>
  </sheetData>
  <mergeCells count="2">
    <mergeCell ref="A3:A51"/>
    <mergeCell ref="C31:C36"/>
  </mergeCells>
  <hyperlinks>
    <hyperlink ref="C24" r:id="rId1"/>
    <hyperlink ref="C25" r:id="rId2"/>
    <hyperlink ref="A3:A51" r:id="rId3" display="© 2015 Miguel Donoso Arévalo. Todos los derechos reservados. www.migueldonoso.es"/>
    <hyperlink ref="C26" r:id="rId4"/>
  </hyperlinks>
  <pageMargins left="0.7" right="0.7" top="0.75" bottom="0.75" header="0.3" footer="0.3"/>
  <pageSetup paperSize="9" orientation="portrait" horizontalDpi="0" verticalDpi="0"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showGridLines="0" workbookViewId="0">
      <selection sqref="A1:D1"/>
    </sheetView>
  </sheetViews>
  <sheetFormatPr baseColWidth="10" defaultRowHeight="15" x14ac:dyDescent="0.25"/>
  <cols>
    <col min="1" max="1" width="28.28515625" bestFit="1" customWidth="1"/>
  </cols>
  <sheetData>
    <row r="1" spans="1:17" ht="20.25" thickBot="1" x14ac:dyDescent="0.35">
      <c r="A1" s="103" t="s">
        <v>105</v>
      </c>
      <c r="B1" s="103"/>
      <c r="C1" s="103"/>
      <c r="D1" s="103"/>
    </row>
    <row r="2" spans="1:17" ht="15.75" thickTop="1" x14ac:dyDescent="0.25">
      <c r="A2" s="12"/>
      <c r="B2" s="12"/>
      <c r="C2" s="12"/>
      <c r="D2" s="12"/>
    </row>
    <row r="3" spans="1:17" x14ac:dyDescent="0.25">
      <c r="A3" t="s">
        <v>109</v>
      </c>
      <c r="E3" s="96" t="s">
        <v>108</v>
      </c>
    </row>
    <row r="4" spans="1:17" x14ac:dyDescent="0.25">
      <c r="A4" s="5"/>
      <c r="B4" s="5"/>
      <c r="C4" s="5"/>
      <c r="D4" s="5"/>
      <c r="E4" s="5"/>
      <c r="F4" s="5"/>
      <c r="G4" s="5"/>
      <c r="H4" s="5"/>
      <c r="I4" s="5"/>
      <c r="J4" s="5"/>
      <c r="K4" s="5"/>
      <c r="L4" s="5"/>
      <c r="M4" s="5"/>
      <c r="N4" s="5"/>
      <c r="O4" s="5"/>
      <c r="P4" s="5"/>
      <c r="Q4" s="5"/>
    </row>
    <row r="5" spans="1:17" x14ac:dyDescent="0.25">
      <c r="A5" s="5"/>
      <c r="B5" s="5"/>
      <c r="C5" s="5"/>
      <c r="D5" s="5"/>
      <c r="E5" s="5"/>
      <c r="F5" s="5"/>
      <c r="G5" s="5"/>
      <c r="H5" s="5"/>
      <c r="I5" s="5"/>
      <c r="J5" s="5"/>
      <c r="K5" s="5"/>
      <c r="L5" s="5"/>
      <c r="M5" s="5"/>
      <c r="N5" s="5"/>
      <c r="O5" s="5"/>
      <c r="P5" s="5"/>
      <c r="Q5" s="5"/>
    </row>
    <row r="6" spans="1:17" x14ac:dyDescent="0.25">
      <c r="A6" s="5"/>
      <c r="B6" s="5"/>
      <c r="C6" s="5"/>
      <c r="D6" s="5"/>
      <c r="E6" s="5"/>
      <c r="F6" s="5"/>
      <c r="G6" s="5"/>
      <c r="H6" s="5"/>
      <c r="I6" s="5"/>
      <c r="J6" s="5"/>
      <c r="K6" s="5"/>
      <c r="L6" s="5"/>
      <c r="M6" s="5"/>
      <c r="N6" s="5"/>
      <c r="O6" s="5"/>
      <c r="P6" s="5"/>
      <c r="Q6" s="5"/>
    </row>
    <row r="7" spans="1:17" x14ac:dyDescent="0.25">
      <c r="A7" s="5"/>
      <c r="B7" s="5"/>
      <c r="C7" s="5"/>
      <c r="D7" s="5"/>
      <c r="E7" s="5"/>
      <c r="F7" s="5"/>
      <c r="G7" s="5"/>
      <c r="H7" s="5"/>
      <c r="I7" s="5"/>
      <c r="J7" s="5"/>
      <c r="K7" s="5"/>
      <c r="L7" s="5"/>
      <c r="M7" s="5"/>
      <c r="N7" s="5"/>
      <c r="O7" s="5"/>
      <c r="P7" s="5"/>
      <c r="Q7" s="5"/>
    </row>
    <row r="8" spans="1:17" x14ac:dyDescent="0.25">
      <c r="A8" s="5"/>
      <c r="B8" s="5"/>
      <c r="C8" s="5"/>
      <c r="D8" s="5"/>
      <c r="E8" s="5"/>
      <c r="F8" s="5"/>
      <c r="G8" s="5"/>
      <c r="H8" s="5"/>
      <c r="I8" s="5"/>
      <c r="J8" s="5"/>
      <c r="K8" s="5"/>
      <c r="L8" s="5"/>
      <c r="M8" s="5"/>
      <c r="N8" s="5"/>
      <c r="O8" s="5"/>
      <c r="P8" s="5"/>
      <c r="Q8" s="5"/>
    </row>
    <row r="9" spans="1:17" x14ac:dyDescent="0.25">
      <c r="A9" s="5"/>
      <c r="B9" s="5"/>
      <c r="C9" s="5"/>
      <c r="D9" s="5"/>
      <c r="E9" s="5"/>
      <c r="F9" s="5"/>
      <c r="G9" s="5"/>
      <c r="H9" s="5"/>
      <c r="I9" s="5"/>
      <c r="J9" s="5"/>
      <c r="K9" s="5"/>
      <c r="L9" s="5"/>
      <c r="M9" s="5"/>
      <c r="N9" s="5"/>
      <c r="O9" s="5"/>
      <c r="P9" s="5"/>
      <c r="Q9" s="5"/>
    </row>
    <row r="10" spans="1:17" x14ac:dyDescent="0.25">
      <c r="A10" s="5"/>
      <c r="B10" s="5"/>
      <c r="C10" s="5"/>
      <c r="D10" s="5"/>
      <c r="E10" s="5"/>
      <c r="F10" s="5"/>
      <c r="G10" s="5"/>
      <c r="H10" s="5"/>
      <c r="I10" s="5"/>
      <c r="J10" s="5"/>
      <c r="K10" s="5"/>
      <c r="L10" s="5"/>
      <c r="M10" s="5"/>
      <c r="N10" s="5"/>
      <c r="O10" s="5"/>
      <c r="P10" s="5"/>
      <c r="Q10" s="5"/>
    </row>
    <row r="11" spans="1:17" x14ac:dyDescent="0.25">
      <c r="A11" s="5"/>
      <c r="B11" s="5"/>
      <c r="C11" s="5"/>
      <c r="D11" s="5"/>
      <c r="E11" s="5"/>
      <c r="F11" s="5"/>
      <c r="G11" s="5"/>
      <c r="H11" s="5"/>
      <c r="I11" s="5"/>
      <c r="J11" s="5"/>
      <c r="K11" s="5"/>
      <c r="L11" s="5"/>
      <c r="M11" s="5"/>
      <c r="N11" s="5"/>
      <c r="O11" s="5"/>
      <c r="P11" s="5"/>
      <c r="Q11" s="5"/>
    </row>
    <row r="12" spans="1:17" x14ac:dyDescent="0.25">
      <c r="A12" s="5"/>
      <c r="B12" s="5"/>
      <c r="C12" s="5"/>
      <c r="D12" s="5"/>
      <c r="E12" s="5"/>
      <c r="F12" s="5"/>
      <c r="G12" s="5"/>
      <c r="H12" s="5"/>
      <c r="I12" s="5"/>
      <c r="J12" s="5"/>
      <c r="K12" s="5"/>
      <c r="L12" s="5"/>
      <c r="M12" s="5"/>
      <c r="N12" s="5"/>
      <c r="O12" s="5"/>
      <c r="P12" s="5"/>
      <c r="Q12" s="5"/>
    </row>
    <row r="13" spans="1:17" x14ac:dyDescent="0.25">
      <c r="A13" s="5"/>
      <c r="B13" s="5"/>
      <c r="C13" s="5"/>
      <c r="D13" s="5"/>
      <c r="E13" s="5"/>
      <c r="F13" s="5"/>
      <c r="G13" s="5"/>
      <c r="H13" s="5"/>
      <c r="I13" s="5"/>
      <c r="J13" s="5"/>
      <c r="K13" s="5"/>
      <c r="L13" s="5"/>
      <c r="M13" s="5"/>
      <c r="N13" s="5"/>
      <c r="O13" s="5"/>
      <c r="P13" s="5"/>
      <c r="Q13" s="5"/>
    </row>
    <row r="14" spans="1:17" x14ac:dyDescent="0.25">
      <c r="A14" s="5"/>
      <c r="B14" s="5"/>
      <c r="C14" s="5"/>
      <c r="D14" s="5"/>
      <c r="E14" s="5"/>
      <c r="F14" s="5"/>
      <c r="G14" s="5"/>
      <c r="H14" s="5"/>
      <c r="I14" s="5"/>
      <c r="J14" s="5"/>
      <c r="K14" s="5"/>
      <c r="L14" s="5"/>
      <c r="M14" s="5"/>
      <c r="N14" s="5"/>
      <c r="O14" s="5"/>
      <c r="P14" s="5"/>
      <c r="Q14" s="5"/>
    </row>
    <row r="15" spans="1:17" x14ac:dyDescent="0.25">
      <c r="A15" s="5"/>
      <c r="B15" s="5"/>
      <c r="C15" s="5"/>
      <c r="D15" s="5"/>
      <c r="E15" s="5"/>
      <c r="F15" s="5"/>
      <c r="G15" s="5"/>
      <c r="H15" s="5"/>
      <c r="I15" s="5"/>
      <c r="J15" s="5"/>
      <c r="K15" s="5"/>
      <c r="L15" s="5"/>
      <c r="M15" s="5"/>
      <c r="N15" s="5"/>
      <c r="O15" s="5"/>
      <c r="P15" s="5"/>
      <c r="Q15" s="5"/>
    </row>
    <row r="16" spans="1:17" x14ac:dyDescent="0.25">
      <c r="A16" s="5"/>
      <c r="B16" s="5"/>
      <c r="C16" s="5"/>
      <c r="D16" s="5"/>
      <c r="E16" s="5"/>
      <c r="F16" s="5"/>
      <c r="G16" s="5"/>
      <c r="H16" s="5"/>
      <c r="I16" s="5"/>
      <c r="J16" s="5"/>
      <c r="K16" s="5"/>
      <c r="L16" s="5"/>
      <c r="M16" s="5"/>
      <c r="N16" s="5"/>
      <c r="O16" s="5"/>
      <c r="P16" s="5"/>
      <c r="Q16" s="5"/>
    </row>
    <row r="17" spans="1:17" x14ac:dyDescent="0.25">
      <c r="A17" s="5"/>
      <c r="B17" s="5"/>
      <c r="C17" s="5"/>
      <c r="D17" s="5"/>
      <c r="E17" s="5"/>
      <c r="F17" s="5"/>
      <c r="G17" s="5"/>
      <c r="H17" s="5"/>
      <c r="I17" s="5"/>
      <c r="J17" s="5"/>
      <c r="K17" s="5"/>
      <c r="L17" s="5"/>
      <c r="M17" s="5"/>
      <c r="N17" s="5"/>
      <c r="O17" s="5"/>
      <c r="P17" s="5"/>
      <c r="Q17" s="5"/>
    </row>
    <row r="18" spans="1:17" x14ac:dyDescent="0.25">
      <c r="A18" s="5"/>
      <c r="B18" s="5"/>
      <c r="C18" s="5"/>
      <c r="D18" s="5"/>
      <c r="E18" s="5"/>
      <c r="F18" s="5"/>
      <c r="G18" s="5"/>
      <c r="H18" s="5"/>
      <c r="I18" s="5"/>
      <c r="J18" s="5"/>
      <c r="K18" s="5"/>
      <c r="L18" s="5"/>
      <c r="M18" s="5"/>
      <c r="N18" s="5"/>
      <c r="O18" s="5"/>
      <c r="P18" s="5"/>
      <c r="Q18" s="5"/>
    </row>
    <row r="19" spans="1:17" x14ac:dyDescent="0.25">
      <c r="A19" s="5"/>
      <c r="B19" s="5"/>
      <c r="C19" s="5"/>
      <c r="D19" s="5"/>
      <c r="E19" s="5"/>
      <c r="F19" s="5"/>
      <c r="G19" s="5"/>
      <c r="H19" s="5"/>
      <c r="I19" s="5"/>
      <c r="J19" s="5"/>
      <c r="K19" s="5"/>
      <c r="L19" s="5"/>
      <c r="M19" s="5"/>
      <c r="N19" s="5"/>
      <c r="O19" s="5"/>
      <c r="P19" s="5"/>
      <c r="Q19" s="5"/>
    </row>
    <row r="20" spans="1:17" x14ac:dyDescent="0.25">
      <c r="A20" s="5"/>
      <c r="B20" s="5"/>
      <c r="C20" s="5"/>
      <c r="D20" s="5"/>
      <c r="E20" s="5"/>
      <c r="F20" s="5"/>
      <c r="G20" s="5"/>
      <c r="H20" s="5"/>
      <c r="I20" s="5"/>
      <c r="J20" s="5"/>
      <c r="K20" s="5"/>
      <c r="L20" s="5"/>
      <c r="M20" s="5"/>
      <c r="N20" s="5"/>
      <c r="O20" s="5"/>
      <c r="P20" s="5"/>
      <c r="Q20" s="5"/>
    </row>
    <row r="21" spans="1:17" x14ac:dyDescent="0.25">
      <c r="A21" s="5"/>
      <c r="B21" s="5"/>
      <c r="C21" s="5"/>
      <c r="D21" s="5"/>
      <c r="E21" s="5"/>
      <c r="F21" s="5"/>
      <c r="G21" s="5"/>
      <c r="H21" s="5"/>
      <c r="I21" s="5"/>
      <c r="J21" s="5"/>
      <c r="K21" s="5"/>
      <c r="L21" s="5"/>
      <c r="M21" s="5"/>
      <c r="N21" s="5"/>
      <c r="O21" s="5"/>
      <c r="P21" s="5"/>
      <c r="Q21" s="5"/>
    </row>
    <row r="22" spans="1:17" x14ac:dyDescent="0.25">
      <c r="A22" s="5"/>
      <c r="B22" s="5"/>
      <c r="C22" s="5"/>
      <c r="D22" s="5"/>
      <c r="E22" s="5"/>
      <c r="F22" s="5"/>
      <c r="G22" s="5"/>
      <c r="H22" s="5"/>
      <c r="I22" s="5"/>
      <c r="J22" s="5"/>
      <c r="K22" s="5"/>
      <c r="L22" s="5"/>
      <c r="M22" s="5"/>
      <c r="N22" s="5"/>
      <c r="O22" s="5"/>
      <c r="P22" s="5"/>
      <c r="Q22" s="5"/>
    </row>
    <row r="23" spans="1:17" x14ac:dyDescent="0.25">
      <c r="A23" s="5"/>
      <c r="B23" s="5"/>
      <c r="C23" s="5"/>
      <c r="D23" s="5"/>
      <c r="E23" s="5"/>
      <c r="F23" s="5"/>
      <c r="G23" s="5"/>
      <c r="H23" s="5"/>
      <c r="I23" s="5"/>
      <c r="J23" s="5"/>
      <c r="K23" s="5"/>
      <c r="L23" s="5"/>
      <c r="M23" s="5"/>
      <c r="N23" s="5"/>
      <c r="O23" s="5"/>
      <c r="P23" s="5"/>
      <c r="Q23" s="5"/>
    </row>
    <row r="24" spans="1:17" x14ac:dyDescent="0.25">
      <c r="A24" s="5"/>
      <c r="B24" s="5"/>
      <c r="C24" s="5"/>
      <c r="D24" s="5"/>
      <c r="E24" s="5"/>
      <c r="F24" s="5"/>
      <c r="G24" s="5"/>
      <c r="H24" s="5"/>
      <c r="I24" s="5"/>
      <c r="J24" s="5"/>
      <c r="K24" s="5"/>
      <c r="L24" s="5"/>
      <c r="M24" s="5"/>
      <c r="N24" s="5"/>
      <c r="O24" s="5"/>
      <c r="P24" s="5"/>
      <c r="Q24" s="5"/>
    </row>
    <row r="25" spans="1:17" x14ac:dyDescent="0.25">
      <c r="A25" s="5"/>
      <c r="B25" s="5"/>
      <c r="C25" s="5"/>
      <c r="D25" s="5"/>
      <c r="E25" s="5"/>
      <c r="F25" s="5"/>
      <c r="G25" s="5"/>
      <c r="H25" s="5"/>
      <c r="I25" s="5"/>
      <c r="J25" s="5"/>
      <c r="K25" s="5"/>
      <c r="L25" s="5"/>
      <c r="M25" s="5"/>
      <c r="N25" s="5"/>
      <c r="O25" s="5"/>
      <c r="P25" s="5"/>
      <c r="Q25" s="5"/>
    </row>
    <row r="26" spans="1:17" x14ac:dyDescent="0.25">
      <c r="A26" s="5"/>
      <c r="B26" s="5"/>
      <c r="C26" s="5"/>
      <c r="D26" s="5"/>
      <c r="E26" s="5"/>
      <c r="F26" s="5"/>
      <c r="G26" s="5"/>
      <c r="H26" s="5"/>
      <c r="I26" s="5"/>
      <c r="J26" s="5"/>
      <c r="K26" s="5"/>
      <c r="L26" s="5"/>
      <c r="M26" s="5"/>
      <c r="N26" s="5"/>
      <c r="O26" s="5"/>
      <c r="P26" s="5"/>
      <c r="Q26" s="5"/>
    </row>
    <row r="27" spans="1:17" x14ac:dyDescent="0.25">
      <c r="A27" s="5"/>
      <c r="B27" s="5"/>
      <c r="C27" s="5"/>
      <c r="D27" s="5"/>
      <c r="E27" s="5"/>
      <c r="F27" s="5"/>
      <c r="G27" s="5"/>
      <c r="H27" s="5"/>
      <c r="I27" s="5"/>
      <c r="J27" s="5"/>
      <c r="K27" s="5"/>
      <c r="L27" s="5"/>
      <c r="M27" s="5"/>
      <c r="N27" s="5"/>
      <c r="O27" s="5"/>
      <c r="P27" s="5"/>
      <c r="Q27" s="5"/>
    </row>
    <row r="28" spans="1:17" x14ac:dyDescent="0.25">
      <c r="A28" s="5"/>
      <c r="B28" s="5"/>
      <c r="C28" s="5"/>
      <c r="D28" s="5"/>
      <c r="E28" s="5"/>
      <c r="F28" s="5"/>
      <c r="G28" s="5"/>
      <c r="H28" s="5"/>
      <c r="I28" s="5"/>
      <c r="J28" s="5"/>
      <c r="K28" s="5"/>
      <c r="L28" s="5"/>
      <c r="M28" s="5"/>
      <c r="N28" s="5"/>
      <c r="O28" s="5"/>
      <c r="P28" s="5"/>
      <c r="Q28" s="5"/>
    </row>
    <row r="29" spans="1:17" x14ac:dyDescent="0.25">
      <c r="A29" s="5"/>
      <c r="B29" s="5"/>
      <c r="C29" s="5"/>
      <c r="D29" s="5"/>
      <c r="E29" s="5"/>
      <c r="F29" s="5"/>
      <c r="G29" s="5"/>
      <c r="H29" s="5"/>
      <c r="I29" s="5"/>
      <c r="J29" s="5"/>
      <c r="K29" s="5"/>
      <c r="L29" s="5"/>
      <c r="M29" s="5"/>
      <c r="N29" s="5"/>
      <c r="O29" s="5"/>
      <c r="P29" s="5"/>
      <c r="Q29" s="5"/>
    </row>
    <row r="30" spans="1:17" x14ac:dyDescent="0.25">
      <c r="A30" s="5"/>
      <c r="B30" s="5"/>
      <c r="C30" s="5"/>
      <c r="D30" s="5"/>
      <c r="E30" s="5"/>
      <c r="F30" s="5"/>
      <c r="G30" s="5"/>
      <c r="H30" s="5"/>
      <c r="I30" s="5"/>
      <c r="J30" s="5"/>
      <c r="K30" s="5"/>
      <c r="L30" s="5"/>
      <c r="M30" s="5"/>
      <c r="N30" s="5"/>
      <c r="O30" s="5"/>
      <c r="P30" s="5"/>
      <c r="Q30" s="5"/>
    </row>
    <row r="31" spans="1:17" x14ac:dyDescent="0.25">
      <c r="A31" s="5"/>
      <c r="B31" s="5"/>
      <c r="C31" s="5"/>
      <c r="D31" s="5"/>
      <c r="E31" s="5"/>
      <c r="F31" s="5"/>
      <c r="G31" s="5"/>
      <c r="H31" s="5"/>
      <c r="I31" s="5"/>
      <c r="J31" s="5"/>
      <c r="K31" s="5"/>
      <c r="L31" s="5"/>
      <c r="M31" s="5"/>
      <c r="N31" s="5"/>
      <c r="O31" s="5"/>
      <c r="P31" s="5"/>
      <c r="Q31" s="5"/>
    </row>
    <row r="32" spans="1:17" x14ac:dyDescent="0.25">
      <c r="A32" s="5"/>
      <c r="B32" s="5"/>
      <c r="C32" s="5"/>
      <c r="D32" s="5"/>
      <c r="E32" s="5"/>
      <c r="F32" s="5"/>
      <c r="G32" s="5"/>
      <c r="H32" s="5"/>
      <c r="I32" s="5"/>
      <c r="J32" s="5"/>
      <c r="K32" s="5"/>
      <c r="L32" s="5"/>
      <c r="M32" s="5"/>
      <c r="N32" s="5"/>
      <c r="O32" s="5"/>
      <c r="P32" s="5"/>
      <c r="Q32" s="5"/>
    </row>
    <row r="33" spans="1:17" x14ac:dyDescent="0.25">
      <c r="A33" s="5"/>
      <c r="B33" s="5"/>
      <c r="C33" s="5"/>
      <c r="D33" s="5"/>
      <c r="E33" s="5"/>
      <c r="F33" s="5"/>
      <c r="G33" s="5"/>
      <c r="H33" s="5"/>
      <c r="I33" s="5"/>
      <c r="J33" s="5"/>
      <c r="K33" s="5"/>
      <c r="L33" s="5"/>
      <c r="M33" s="5"/>
      <c r="N33" s="5"/>
      <c r="O33" s="5"/>
      <c r="P33" s="5"/>
      <c r="Q33" s="5"/>
    </row>
    <row r="34" spans="1:17" x14ac:dyDescent="0.25">
      <c r="A34" s="5"/>
      <c r="B34" s="5"/>
      <c r="C34" s="5"/>
      <c r="D34" s="5"/>
      <c r="E34" s="5"/>
      <c r="F34" s="5"/>
      <c r="G34" s="5"/>
      <c r="H34" s="5"/>
      <c r="I34" s="5"/>
      <c r="J34" s="5"/>
      <c r="K34" s="5"/>
      <c r="L34" s="5"/>
      <c r="M34" s="5"/>
      <c r="N34" s="5"/>
      <c r="O34" s="5"/>
      <c r="P34" s="5"/>
      <c r="Q34" s="5"/>
    </row>
    <row r="35" spans="1:17" x14ac:dyDescent="0.25">
      <c r="A35" s="5"/>
      <c r="B35" s="5"/>
      <c r="C35" s="5"/>
      <c r="D35" s="5"/>
      <c r="E35" s="5"/>
      <c r="F35" s="5"/>
      <c r="G35" s="5"/>
      <c r="H35" s="5"/>
      <c r="I35" s="5"/>
      <c r="J35" s="5"/>
      <c r="K35" s="5"/>
      <c r="L35" s="5"/>
      <c r="M35" s="5"/>
      <c r="N35" s="5"/>
      <c r="O35" s="5"/>
      <c r="P35" s="5"/>
      <c r="Q35" s="5"/>
    </row>
    <row r="36" spans="1:17" x14ac:dyDescent="0.25">
      <c r="A36" s="5"/>
      <c r="B36" s="5"/>
      <c r="C36" s="5"/>
      <c r="D36" s="5"/>
      <c r="E36" s="5"/>
      <c r="F36" s="5"/>
      <c r="G36" s="5"/>
      <c r="H36" s="5"/>
      <c r="I36" s="5"/>
      <c r="J36" s="5"/>
      <c r="K36" s="5"/>
      <c r="L36" s="5"/>
      <c r="M36" s="5"/>
      <c r="N36" s="5"/>
      <c r="O36" s="5"/>
      <c r="P36" s="5"/>
      <c r="Q36" s="5"/>
    </row>
    <row r="37" spans="1:17" x14ac:dyDescent="0.25">
      <c r="A37" s="5"/>
      <c r="B37" s="5"/>
      <c r="C37" s="5"/>
      <c r="D37" s="5"/>
      <c r="E37" s="5"/>
      <c r="F37" s="5"/>
      <c r="G37" s="5"/>
      <c r="H37" s="5"/>
      <c r="I37" s="5"/>
      <c r="J37" s="5"/>
      <c r="K37" s="5"/>
      <c r="L37" s="5"/>
      <c r="M37" s="5"/>
      <c r="N37" s="5"/>
      <c r="O37" s="5"/>
      <c r="P37" s="5"/>
      <c r="Q37" s="5"/>
    </row>
    <row r="38" spans="1:17" x14ac:dyDescent="0.25">
      <c r="A38" s="5"/>
      <c r="B38" s="5"/>
      <c r="C38" s="5"/>
      <c r="D38" s="5"/>
      <c r="E38" s="5"/>
      <c r="F38" s="5"/>
      <c r="G38" s="5"/>
      <c r="H38" s="5"/>
      <c r="I38" s="5"/>
      <c r="J38" s="5"/>
      <c r="K38" s="5"/>
      <c r="L38" s="5"/>
      <c r="M38" s="5"/>
      <c r="N38" s="5"/>
      <c r="O38" s="5"/>
      <c r="P38" s="5"/>
      <c r="Q38" s="5"/>
    </row>
    <row r="39" spans="1:17" x14ac:dyDescent="0.25">
      <c r="A39" s="5"/>
      <c r="B39" s="5"/>
      <c r="C39" s="5"/>
      <c r="D39" s="5"/>
      <c r="E39" s="5"/>
      <c r="F39" s="5"/>
      <c r="G39" s="5"/>
      <c r="H39" s="5"/>
      <c r="I39" s="5"/>
      <c r="J39" s="5"/>
      <c r="K39" s="5"/>
      <c r="L39" s="5"/>
      <c r="M39" s="5"/>
      <c r="N39" s="5"/>
      <c r="O39" s="5"/>
      <c r="P39" s="5"/>
      <c r="Q39" s="5"/>
    </row>
    <row r="40" spans="1:17" x14ac:dyDescent="0.25">
      <c r="A40" s="5"/>
      <c r="B40" s="5"/>
      <c r="C40" s="5"/>
      <c r="D40" s="5"/>
      <c r="E40" s="5"/>
      <c r="F40" s="5"/>
      <c r="G40" s="5"/>
      <c r="H40" s="5"/>
      <c r="I40" s="5"/>
      <c r="J40" s="5"/>
      <c r="K40" s="5"/>
      <c r="L40" s="5"/>
      <c r="M40" s="5"/>
      <c r="N40" s="5"/>
      <c r="O40" s="5"/>
      <c r="P40" s="5"/>
      <c r="Q40" s="5"/>
    </row>
    <row r="41" spans="1:17" x14ac:dyDescent="0.25">
      <c r="A41" s="5"/>
      <c r="B41" s="5"/>
      <c r="C41" s="5"/>
      <c r="D41" s="5"/>
      <c r="E41" s="5"/>
      <c r="F41" s="5"/>
      <c r="G41" s="5"/>
      <c r="H41" s="5"/>
      <c r="I41" s="5"/>
      <c r="J41" s="5"/>
      <c r="K41" s="5"/>
      <c r="L41" s="5"/>
      <c r="M41" s="5"/>
      <c r="N41" s="5"/>
      <c r="O41" s="5"/>
      <c r="P41" s="5"/>
      <c r="Q41" s="5"/>
    </row>
    <row r="42" spans="1:17" x14ac:dyDescent="0.25">
      <c r="A42" s="5"/>
      <c r="B42" s="5"/>
      <c r="C42" s="5"/>
      <c r="D42" s="5"/>
      <c r="E42" s="5"/>
      <c r="F42" s="5"/>
      <c r="G42" s="5"/>
      <c r="H42" s="5"/>
      <c r="I42" s="5"/>
      <c r="J42" s="5"/>
      <c r="K42" s="5"/>
      <c r="L42" s="5"/>
      <c r="M42" s="5"/>
      <c r="N42" s="5"/>
      <c r="O42" s="5"/>
      <c r="P42" s="5"/>
      <c r="Q42" s="5"/>
    </row>
  </sheetData>
  <sortState ref="A10:A13">
    <sortCondition ref="A10"/>
  </sortState>
  <mergeCells count="1">
    <mergeCell ref="A1:D1"/>
  </mergeCells>
  <hyperlinks>
    <hyperlink ref="E3"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52"/>
  <sheetViews>
    <sheetView showGridLines="0" workbookViewId="0">
      <selection activeCell="L23" sqref="L23"/>
    </sheetView>
  </sheetViews>
  <sheetFormatPr baseColWidth="10" defaultRowHeight="15" x14ac:dyDescent="0.25"/>
  <cols>
    <col min="4" max="5" width="9.85546875" customWidth="1"/>
    <col min="6" max="6" width="8.28515625" customWidth="1"/>
    <col min="7" max="7" width="13.28515625" customWidth="1"/>
    <col min="8" max="8" width="13" customWidth="1"/>
    <col min="9" max="9" width="12.5703125" style="10" customWidth="1"/>
    <col min="10" max="10" width="12.28515625" customWidth="1"/>
    <col min="11" max="11" width="11.5703125" customWidth="1"/>
    <col min="12" max="12" width="12.42578125" customWidth="1"/>
    <col min="13" max="13" width="12.7109375" customWidth="1"/>
    <col min="14" max="14" width="12.42578125" customWidth="1"/>
    <col min="15" max="15" width="6.5703125" customWidth="1"/>
    <col min="253" max="253" width="7.7109375" customWidth="1"/>
    <col min="254" max="254" width="8.28515625" customWidth="1"/>
    <col min="256" max="256" width="7.42578125" customWidth="1"/>
    <col min="260" max="260" width="7.42578125" customWidth="1"/>
    <col min="261" max="261" width="12.5703125" customWidth="1"/>
    <col min="263" max="264" width="11.7109375" customWidth="1"/>
    <col min="265" max="265" width="12" customWidth="1"/>
    <col min="266" max="266" width="12.28515625" customWidth="1"/>
    <col min="267" max="267" width="11.5703125" customWidth="1"/>
    <col min="268" max="268" width="12.42578125" customWidth="1"/>
    <col min="270" max="270" width="12.42578125" customWidth="1"/>
    <col min="271" max="271" width="6.5703125" customWidth="1"/>
    <col min="509" max="509" width="7.7109375" customWidth="1"/>
    <col min="510" max="510" width="8.28515625" customWidth="1"/>
    <col min="512" max="512" width="7.42578125" customWidth="1"/>
    <col min="516" max="516" width="7.42578125" customWidth="1"/>
    <col min="517" max="517" width="12.5703125" customWidth="1"/>
    <col min="519" max="520" width="11.7109375" customWidth="1"/>
    <col min="521" max="521" width="12" customWidth="1"/>
    <col min="522" max="522" width="12.28515625" customWidth="1"/>
    <col min="523" max="523" width="11.5703125" customWidth="1"/>
    <col min="524" max="524" width="12.42578125" customWidth="1"/>
    <col min="526" max="526" width="12.42578125" customWidth="1"/>
    <col min="527" max="527" width="6.5703125" customWidth="1"/>
    <col min="765" max="765" width="7.7109375" customWidth="1"/>
    <col min="766" max="766" width="8.28515625" customWidth="1"/>
    <col min="768" max="768" width="7.42578125" customWidth="1"/>
    <col min="772" max="772" width="7.42578125" customWidth="1"/>
    <col min="773" max="773" width="12.5703125" customWidth="1"/>
    <col min="775" max="776" width="11.7109375" customWidth="1"/>
    <col min="777" max="777" width="12" customWidth="1"/>
    <col min="778" max="778" width="12.28515625" customWidth="1"/>
    <col min="779" max="779" width="11.5703125" customWidth="1"/>
    <col min="780" max="780" width="12.42578125" customWidth="1"/>
    <col min="782" max="782" width="12.42578125" customWidth="1"/>
    <col min="783" max="783" width="6.5703125" customWidth="1"/>
    <col min="1021" max="1021" width="7.7109375" customWidth="1"/>
    <col min="1022" max="1022" width="8.28515625" customWidth="1"/>
    <col min="1024" max="1024" width="7.42578125" customWidth="1"/>
    <col min="1028" max="1028" width="7.42578125" customWidth="1"/>
    <col min="1029" max="1029" width="12.5703125" customWidth="1"/>
    <col min="1031" max="1032" width="11.7109375" customWidth="1"/>
    <col min="1033" max="1033" width="12" customWidth="1"/>
    <col min="1034" max="1034" width="12.28515625" customWidth="1"/>
    <col min="1035" max="1035" width="11.5703125" customWidth="1"/>
    <col min="1036" max="1036" width="12.42578125" customWidth="1"/>
    <col min="1038" max="1038" width="12.42578125" customWidth="1"/>
    <col min="1039" max="1039" width="6.5703125" customWidth="1"/>
    <col min="1277" max="1277" width="7.7109375" customWidth="1"/>
    <col min="1278" max="1278" width="8.28515625" customWidth="1"/>
    <col min="1280" max="1280" width="7.42578125" customWidth="1"/>
    <col min="1284" max="1284" width="7.42578125" customWidth="1"/>
    <col min="1285" max="1285" width="12.5703125" customWidth="1"/>
    <col min="1287" max="1288" width="11.7109375" customWidth="1"/>
    <col min="1289" max="1289" width="12" customWidth="1"/>
    <col min="1290" max="1290" width="12.28515625" customWidth="1"/>
    <col min="1291" max="1291" width="11.5703125" customWidth="1"/>
    <col min="1292" max="1292" width="12.42578125" customWidth="1"/>
    <col min="1294" max="1294" width="12.42578125" customWidth="1"/>
    <col min="1295" max="1295" width="6.5703125" customWidth="1"/>
    <col min="1533" max="1533" width="7.7109375" customWidth="1"/>
    <col min="1534" max="1534" width="8.28515625" customWidth="1"/>
    <col min="1536" max="1536" width="7.42578125" customWidth="1"/>
    <col min="1540" max="1540" width="7.42578125" customWidth="1"/>
    <col min="1541" max="1541" width="12.5703125" customWidth="1"/>
    <col min="1543" max="1544" width="11.7109375" customWidth="1"/>
    <col min="1545" max="1545" width="12" customWidth="1"/>
    <col min="1546" max="1546" width="12.28515625" customWidth="1"/>
    <col min="1547" max="1547" width="11.5703125" customWidth="1"/>
    <col min="1548" max="1548" width="12.42578125" customWidth="1"/>
    <col min="1550" max="1550" width="12.42578125" customWidth="1"/>
    <col min="1551" max="1551" width="6.5703125" customWidth="1"/>
    <col min="1789" max="1789" width="7.7109375" customWidth="1"/>
    <col min="1790" max="1790" width="8.28515625" customWidth="1"/>
    <col min="1792" max="1792" width="7.42578125" customWidth="1"/>
    <col min="1796" max="1796" width="7.42578125" customWidth="1"/>
    <col min="1797" max="1797" width="12.5703125" customWidth="1"/>
    <col min="1799" max="1800" width="11.7109375" customWidth="1"/>
    <col min="1801" max="1801" width="12" customWidth="1"/>
    <col min="1802" max="1802" width="12.28515625" customWidth="1"/>
    <col min="1803" max="1803" width="11.5703125" customWidth="1"/>
    <col min="1804" max="1804" width="12.42578125" customWidth="1"/>
    <col min="1806" max="1806" width="12.42578125" customWidth="1"/>
    <col min="1807" max="1807" width="6.5703125" customWidth="1"/>
    <col min="2045" max="2045" width="7.7109375" customWidth="1"/>
    <col min="2046" max="2046" width="8.28515625" customWidth="1"/>
    <col min="2048" max="2048" width="7.42578125" customWidth="1"/>
    <col min="2052" max="2052" width="7.42578125" customWidth="1"/>
    <col min="2053" max="2053" width="12.5703125" customWidth="1"/>
    <col min="2055" max="2056" width="11.7109375" customWidth="1"/>
    <col min="2057" max="2057" width="12" customWidth="1"/>
    <col min="2058" max="2058" width="12.28515625" customWidth="1"/>
    <col min="2059" max="2059" width="11.5703125" customWidth="1"/>
    <col min="2060" max="2060" width="12.42578125" customWidth="1"/>
    <col min="2062" max="2062" width="12.42578125" customWidth="1"/>
    <col min="2063" max="2063" width="6.5703125" customWidth="1"/>
    <col min="2301" max="2301" width="7.7109375" customWidth="1"/>
    <col min="2302" max="2302" width="8.28515625" customWidth="1"/>
    <col min="2304" max="2304" width="7.42578125" customWidth="1"/>
    <col min="2308" max="2308" width="7.42578125" customWidth="1"/>
    <col min="2309" max="2309" width="12.5703125" customWidth="1"/>
    <col min="2311" max="2312" width="11.7109375" customWidth="1"/>
    <col min="2313" max="2313" width="12" customWidth="1"/>
    <col min="2314" max="2314" width="12.28515625" customWidth="1"/>
    <col min="2315" max="2315" width="11.5703125" customWidth="1"/>
    <col min="2316" max="2316" width="12.42578125" customWidth="1"/>
    <col min="2318" max="2318" width="12.42578125" customWidth="1"/>
    <col min="2319" max="2319" width="6.5703125" customWidth="1"/>
    <col min="2557" max="2557" width="7.7109375" customWidth="1"/>
    <col min="2558" max="2558" width="8.28515625" customWidth="1"/>
    <col min="2560" max="2560" width="7.42578125" customWidth="1"/>
    <col min="2564" max="2564" width="7.42578125" customWidth="1"/>
    <col min="2565" max="2565" width="12.5703125" customWidth="1"/>
    <col min="2567" max="2568" width="11.7109375" customWidth="1"/>
    <col min="2569" max="2569" width="12" customWidth="1"/>
    <col min="2570" max="2570" width="12.28515625" customWidth="1"/>
    <col min="2571" max="2571" width="11.5703125" customWidth="1"/>
    <col min="2572" max="2572" width="12.42578125" customWidth="1"/>
    <col min="2574" max="2574" width="12.42578125" customWidth="1"/>
    <col min="2575" max="2575" width="6.5703125" customWidth="1"/>
    <col min="2813" max="2813" width="7.7109375" customWidth="1"/>
    <col min="2814" max="2814" width="8.28515625" customWidth="1"/>
    <col min="2816" max="2816" width="7.42578125" customWidth="1"/>
    <col min="2820" max="2820" width="7.42578125" customWidth="1"/>
    <col min="2821" max="2821" width="12.5703125" customWidth="1"/>
    <col min="2823" max="2824" width="11.7109375" customWidth="1"/>
    <col min="2825" max="2825" width="12" customWidth="1"/>
    <col min="2826" max="2826" width="12.28515625" customWidth="1"/>
    <col min="2827" max="2827" width="11.5703125" customWidth="1"/>
    <col min="2828" max="2828" width="12.42578125" customWidth="1"/>
    <col min="2830" max="2830" width="12.42578125" customWidth="1"/>
    <col min="2831" max="2831" width="6.5703125" customWidth="1"/>
    <col min="3069" max="3069" width="7.7109375" customWidth="1"/>
    <col min="3070" max="3070" width="8.28515625" customWidth="1"/>
    <col min="3072" max="3072" width="7.42578125" customWidth="1"/>
    <col min="3076" max="3076" width="7.42578125" customWidth="1"/>
    <col min="3077" max="3077" width="12.5703125" customWidth="1"/>
    <col min="3079" max="3080" width="11.7109375" customWidth="1"/>
    <col min="3081" max="3081" width="12" customWidth="1"/>
    <col min="3082" max="3082" width="12.28515625" customWidth="1"/>
    <col min="3083" max="3083" width="11.5703125" customWidth="1"/>
    <col min="3084" max="3084" width="12.42578125" customWidth="1"/>
    <col min="3086" max="3086" width="12.42578125" customWidth="1"/>
    <col min="3087" max="3087" width="6.5703125" customWidth="1"/>
    <col min="3325" max="3325" width="7.7109375" customWidth="1"/>
    <col min="3326" max="3326" width="8.28515625" customWidth="1"/>
    <col min="3328" max="3328" width="7.42578125" customWidth="1"/>
    <col min="3332" max="3332" width="7.42578125" customWidth="1"/>
    <col min="3333" max="3333" width="12.5703125" customWidth="1"/>
    <col min="3335" max="3336" width="11.7109375" customWidth="1"/>
    <col min="3337" max="3337" width="12" customWidth="1"/>
    <col min="3338" max="3338" width="12.28515625" customWidth="1"/>
    <col min="3339" max="3339" width="11.5703125" customWidth="1"/>
    <col min="3340" max="3340" width="12.42578125" customWidth="1"/>
    <col min="3342" max="3342" width="12.42578125" customWidth="1"/>
    <col min="3343" max="3343" width="6.5703125" customWidth="1"/>
    <col min="3581" max="3581" width="7.7109375" customWidth="1"/>
    <col min="3582" max="3582" width="8.28515625" customWidth="1"/>
    <col min="3584" max="3584" width="7.42578125" customWidth="1"/>
    <col min="3588" max="3588" width="7.42578125" customWidth="1"/>
    <col min="3589" max="3589" width="12.5703125" customWidth="1"/>
    <col min="3591" max="3592" width="11.7109375" customWidth="1"/>
    <col min="3593" max="3593" width="12" customWidth="1"/>
    <col min="3594" max="3594" width="12.28515625" customWidth="1"/>
    <col min="3595" max="3595" width="11.5703125" customWidth="1"/>
    <col min="3596" max="3596" width="12.42578125" customWidth="1"/>
    <col min="3598" max="3598" width="12.42578125" customWidth="1"/>
    <col min="3599" max="3599" width="6.5703125" customWidth="1"/>
    <col min="3837" max="3837" width="7.7109375" customWidth="1"/>
    <col min="3838" max="3838" width="8.28515625" customWidth="1"/>
    <col min="3840" max="3840" width="7.42578125" customWidth="1"/>
    <col min="3844" max="3844" width="7.42578125" customWidth="1"/>
    <col min="3845" max="3845" width="12.5703125" customWidth="1"/>
    <col min="3847" max="3848" width="11.7109375" customWidth="1"/>
    <col min="3849" max="3849" width="12" customWidth="1"/>
    <col min="3850" max="3850" width="12.28515625" customWidth="1"/>
    <col min="3851" max="3851" width="11.5703125" customWidth="1"/>
    <col min="3852" max="3852" width="12.42578125" customWidth="1"/>
    <col min="3854" max="3854" width="12.42578125" customWidth="1"/>
    <col min="3855" max="3855" width="6.5703125" customWidth="1"/>
    <col min="4093" max="4093" width="7.7109375" customWidth="1"/>
    <col min="4094" max="4094" width="8.28515625" customWidth="1"/>
    <col min="4096" max="4096" width="7.42578125" customWidth="1"/>
    <col min="4100" max="4100" width="7.42578125" customWidth="1"/>
    <col min="4101" max="4101" width="12.5703125" customWidth="1"/>
    <col min="4103" max="4104" width="11.7109375" customWidth="1"/>
    <col min="4105" max="4105" width="12" customWidth="1"/>
    <col min="4106" max="4106" width="12.28515625" customWidth="1"/>
    <col min="4107" max="4107" width="11.5703125" customWidth="1"/>
    <col min="4108" max="4108" width="12.42578125" customWidth="1"/>
    <col min="4110" max="4110" width="12.42578125" customWidth="1"/>
    <col min="4111" max="4111" width="6.5703125" customWidth="1"/>
    <col min="4349" max="4349" width="7.7109375" customWidth="1"/>
    <col min="4350" max="4350" width="8.28515625" customWidth="1"/>
    <col min="4352" max="4352" width="7.42578125" customWidth="1"/>
    <col min="4356" max="4356" width="7.42578125" customWidth="1"/>
    <col min="4357" max="4357" width="12.5703125" customWidth="1"/>
    <col min="4359" max="4360" width="11.7109375" customWidth="1"/>
    <col min="4361" max="4361" width="12" customWidth="1"/>
    <col min="4362" max="4362" width="12.28515625" customWidth="1"/>
    <col min="4363" max="4363" width="11.5703125" customWidth="1"/>
    <col min="4364" max="4364" width="12.42578125" customWidth="1"/>
    <col min="4366" max="4366" width="12.42578125" customWidth="1"/>
    <col min="4367" max="4367" width="6.5703125" customWidth="1"/>
    <col min="4605" max="4605" width="7.7109375" customWidth="1"/>
    <col min="4606" max="4606" width="8.28515625" customWidth="1"/>
    <col min="4608" max="4608" width="7.42578125" customWidth="1"/>
    <col min="4612" max="4612" width="7.42578125" customWidth="1"/>
    <col min="4613" max="4613" width="12.5703125" customWidth="1"/>
    <col min="4615" max="4616" width="11.7109375" customWidth="1"/>
    <col min="4617" max="4617" width="12" customWidth="1"/>
    <col min="4618" max="4618" width="12.28515625" customWidth="1"/>
    <col min="4619" max="4619" width="11.5703125" customWidth="1"/>
    <col min="4620" max="4620" width="12.42578125" customWidth="1"/>
    <col min="4622" max="4622" width="12.42578125" customWidth="1"/>
    <col min="4623" max="4623" width="6.5703125" customWidth="1"/>
    <col min="4861" max="4861" width="7.7109375" customWidth="1"/>
    <col min="4862" max="4862" width="8.28515625" customWidth="1"/>
    <col min="4864" max="4864" width="7.42578125" customWidth="1"/>
    <col min="4868" max="4868" width="7.42578125" customWidth="1"/>
    <col min="4869" max="4869" width="12.5703125" customWidth="1"/>
    <col min="4871" max="4872" width="11.7109375" customWidth="1"/>
    <col min="4873" max="4873" width="12" customWidth="1"/>
    <col min="4874" max="4874" width="12.28515625" customWidth="1"/>
    <col min="4875" max="4875" width="11.5703125" customWidth="1"/>
    <col min="4876" max="4876" width="12.42578125" customWidth="1"/>
    <col min="4878" max="4878" width="12.42578125" customWidth="1"/>
    <col min="4879" max="4879" width="6.5703125" customWidth="1"/>
    <col min="5117" max="5117" width="7.7109375" customWidth="1"/>
    <col min="5118" max="5118" width="8.28515625" customWidth="1"/>
    <col min="5120" max="5120" width="7.42578125" customWidth="1"/>
    <col min="5124" max="5124" width="7.42578125" customWidth="1"/>
    <col min="5125" max="5125" width="12.5703125" customWidth="1"/>
    <col min="5127" max="5128" width="11.7109375" customWidth="1"/>
    <col min="5129" max="5129" width="12" customWidth="1"/>
    <col min="5130" max="5130" width="12.28515625" customWidth="1"/>
    <col min="5131" max="5131" width="11.5703125" customWidth="1"/>
    <col min="5132" max="5132" width="12.42578125" customWidth="1"/>
    <col min="5134" max="5134" width="12.42578125" customWidth="1"/>
    <col min="5135" max="5135" width="6.5703125" customWidth="1"/>
    <col min="5373" max="5373" width="7.7109375" customWidth="1"/>
    <col min="5374" max="5374" width="8.28515625" customWidth="1"/>
    <col min="5376" max="5376" width="7.42578125" customWidth="1"/>
    <col min="5380" max="5380" width="7.42578125" customWidth="1"/>
    <col min="5381" max="5381" width="12.5703125" customWidth="1"/>
    <col min="5383" max="5384" width="11.7109375" customWidth="1"/>
    <col min="5385" max="5385" width="12" customWidth="1"/>
    <col min="5386" max="5386" width="12.28515625" customWidth="1"/>
    <col min="5387" max="5387" width="11.5703125" customWidth="1"/>
    <col min="5388" max="5388" width="12.42578125" customWidth="1"/>
    <col min="5390" max="5390" width="12.42578125" customWidth="1"/>
    <col min="5391" max="5391" width="6.5703125" customWidth="1"/>
    <col min="5629" max="5629" width="7.7109375" customWidth="1"/>
    <col min="5630" max="5630" width="8.28515625" customWidth="1"/>
    <col min="5632" max="5632" width="7.42578125" customWidth="1"/>
    <col min="5636" max="5636" width="7.42578125" customWidth="1"/>
    <col min="5637" max="5637" width="12.5703125" customWidth="1"/>
    <col min="5639" max="5640" width="11.7109375" customWidth="1"/>
    <col min="5641" max="5641" width="12" customWidth="1"/>
    <col min="5642" max="5642" width="12.28515625" customWidth="1"/>
    <col min="5643" max="5643" width="11.5703125" customWidth="1"/>
    <col min="5644" max="5644" width="12.42578125" customWidth="1"/>
    <col min="5646" max="5646" width="12.42578125" customWidth="1"/>
    <col min="5647" max="5647" width="6.5703125" customWidth="1"/>
    <col min="5885" max="5885" width="7.7109375" customWidth="1"/>
    <col min="5886" max="5886" width="8.28515625" customWidth="1"/>
    <col min="5888" max="5888" width="7.42578125" customWidth="1"/>
    <col min="5892" max="5892" width="7.42578125" customWidth="1"/>
    <col min="5893" max="5893" width="12.5703125" customWidth="1"/>
    <col min="5895" max="5896" width="11.7109375" customWidth="1"/>
    <col min="5897" max="5897" width="12" customWidth="1"/>
    <col min="5898" max="5898" width="12.28515625" customWidth="1"/>
    <col min="5899" max="5899" width="11.5703125" customWidth="1"/>
    <col min="5900" max="5900" width="12.42578125" customWidth="1"/>
    <col min="5902" max="5902" width="12.42578125" customWidth="1"/>
    <col min="5903" max="5903" width="6.5703125" customWidth="1"/>
    <col min="6141" max="6141" width="7.7109375" customWidth="1"/>
    <col min="6142" max="6142" width="8.28515625" customWidth="1"/>
    <col min="6144" max="6144" width="7.42578125" customWidth="1"/>
    <col min="6148" max="6148" width="7.42578125" customWidth="1"/>
    <col min="6149" max="6149" width="12.5703125" customWidth="1"/>
    <col min="6151" max="6152" width="11.7109375" customWidth="1"/>
    <col min="6153" max="6153" width="12" customWidth="1"/>
    <col min="6154" max="6154" width="12.28515625" customWidth="1"/>
    <col min="6155" max="6155" width="11.5703125" customWidth="1"/>
    <col min="6156" max="6156" width="12.42578125" customWidth="1"/>
    <col min="6158" max="6158" width="12.42578125" customWidth="1"/>
    <col min="6159" max="6159" width="6.5703125" customWidth="1"/>
    <col min="6397" max="6397" width="7.7109375" customWidth="1"/>
    <col min="6398" max="6398" width="8.28515625" customWidth="1"/>
    <col min="6400" max="6400" width="7.42578125" customWidth="1"/>
    <col min="6404" max="6404" width="7.42578125" customWidth="1"/>
    <col min="6405" max="6405" width="12.5703125" customWidth="1"/>
    <col min="6407" max="6408" width="11.7109375" customWidth="1"/>
    <col min="6409" max="6409" width="12" customWidth="1"/>
    <col min="6410" max="6410" width="12.28515625" customWidth="1"/>
    <col min="6411" max="6411" width="11.5703125" customWidth="1"/>
    <col min="6412" max="6412" width="12.42578125" customWidth="1"/>
    <col min="6414" max="6414" width="12.42578125" customWidth="1"/>
    <col min="6415" max="6415" width="6.5703125" customWidth="1"/>
    <col min="6653" max="6653" width="7.7109375" customWidth="1"/>
    <col min="6654" max="6654" width="8.28515625" customWidth="1"/>
    <col min="6656" max="6656" width="7.42578125" customWidth="1"/>
    <col min="6660" max="6660" width="7.42578125" customWidth="1"/>
    <col min="6661" max="6661" width="12.5703125" customWidth="1"/>
    <col min="6663" max="6664" width="11.7109375" customWidth="1"/>
    <col min="6665" max="6665" width="12" customWidth="1"/>
    <col min="6666" max="6666" width="12.28515625" customWidth="1"/>
    <col min="6667" max="6667" width="11.5703125" customWidth="1"/>
    <col min="6668" max="6668" width="12.42578125" customWidth="1"/>
    <col min="6670" max="6670" width="12.42578125" customWidth="1"/>
    <col min="6671" max="6671" width="6.5703125" customWidth="1"/>
    <col min="6909" max="6909" width="7.7109375" customWidth="1"/>
    <col min="6910" max="6910" width="8.28515625" customWidth="1"/>
    <col min="6912" max="6912" width="7.42578125" customWidth="1"/>
    <col min="6916" max="6916" width="7.42578125" customWidth="1"/>
    <col min="6917" max="6917" width="12.5703125" customWidth="1"/>
    <col min="6919" max="6920" width="11.7109375" customWidth="1"/>
    <col min="6921" max="6921" width="12" customWidth="1"/>
    <col min="6922" max="6922" width="12.28515625" customWidth="1"/>
    <col min="6923" max="6923" width="11.5703125" customWidth="1"/>
    <col min="6924" max="6924" width="12.42578125" customWidth="1"/>
    <col min="6926" max="6926" width="12.42578125" customWidth="1"/>
    <col min="6927" max="6927" width="6.5703125" customWidth="1"/>
    <col min="7165" max="7165" width="7.7109375" customWidth="1"/>
    <col min="7166" max="7166" width="8.28515625" customWidth="1"/>
    <col min="7168" max="7168" width="7.42578125" customWidth="1"/>
    <col min="7172" max="7172" width="7.42578125" customWidth="1"/>
    <col min="7173" max="7173" width="12.5703125" customWidth="1"/>
    <col min="7175" max="7176" width="11.7109375" customWidth="1"/>
    <col min="7177" max="7177" width="12" customWidth="1"/>
    <col min="7178" max="7178" width="12.28515625" customWidth="1"/>
    <col min="7179" max="7179" width="11.5703125" customWidth="1"/>
    <col min="7180" max="7180" width="12.42578125" customWidth="1"/>
    <col min="7182" max="7182" width="12.42578125" customWidth="1"/>
    <col min="7183" max="7183" width="6.5703125" customWidth="1"/>
    <col min="7421" max="7421" width="7.7109375" customWidth="1"/>
    <col min="7422" max="7422" width="8.28515625" customWidth="1"/>
    <col min="7424" max="7424" width="7.42578125" customWidth="1"/>
    <col min="7428" max="7428" width="7.42578125" customWidth="1"/>
    <col min="7429" max="7429" width="12.5703125" customWidth="1"/>
    <col min="7431" max="7432" width="11.7109375" customWidth="1"/>
    <col min="7433" max="7433" width="12" customWidth="1"/>
    <col min="7434" max="7434" width="12.28515625" customWidth="1"/>
    <col min="7435" max="7435" width="11.5703125" customWidth="1"/>
    <col min="7436" max="7436" width="12.42578125" customWidth="1"/>
    <col min="7438" max="7438" width="12.42578125" customWidth="1"/>
    <col min="7439" max="7439" width="6.5703125" customWidth="1"/>
    <col min="7677" max="7677" width="7.7109375" customWidth="1"/>
    <col min="7678" max="7678" width="8.28515625" customWidth="1"/>
    <col min="7680" max="7680" width="7.42578125" customWidth="1"/>
    <col min="7684" max="7684" width="7.42578125" customWidth="1"/>
    <col min="7685" max="7685" width="12.5703125" customWidth="1"/>
    <col min="7687" max="7688" width="11.7109375" customWidth="1"/>
    <col min="7689" max="7689" width="12" customWidth="1"/>
    <col min="7690" max="7690" width="12.28515625" customWidth="1"/>
    <col min="7691" max="7691" width="11.5703125" customWidth="1"/>
    <col min="7692" max="7692" width="12.42578125" customWidth="1"/>
    <col min="7694" max="7694" width="12.42578125" customWidth="1"/>
    <col min="7695" max="7695" width="6.5703125" customWidth="1"/>
    <col min="7933" max="7933" width="7.7109375" customWidth="1"/>
    <col min="7934" max="7934" width="8.28515625" customWidth="1"/>
    <col min="7936" max="7936" width="7.42578125" customWidth="1"/>
    <col min="7940" max="7940" width="7.42578125" customWidth="1"/>
    <col min="7941" max="7941" width="12.5703125" customWidth="1"/>
    <col min="7943" max="7944" width="11.7109375" customWidth="1"/>
    <col min="7945" max="7945" width="12" customWidth="1"/>
    <col min="7946" max="7946" width="12.28515625" customWidth="1"/>
    <col min="7947" max="7947" width="11.5703125" customWidth="1"/>
    <col min="7948" max="7948" width="12.42578125" customWidth="1"/>
    <col min="7950" max="7950" width="12.42578125" customWidth="1"/>
    <col min="7951" max="7951" width="6.5703125" customWidth="1"/>
    <col min="8189" max="8189" width="7.7109375" customWidth="1"/>
    <col min="8190" max="8190" width="8.28515625" customWidth="1"/>
    <col min="8192" max="8192" width="7.42578125" customWidth="1"/>
    <col min="8196" max="8196" width="7.42578125" customWidth="1"/>
    <col min="8197" max="8197" width="12.5703125" customWidth="1"/>
    <col min="8199" max="8200" width="11.7109375" customWidth="1"/>
    <col min="8201" max="8201" width="12" customWidth="1"/>
    <col min="8202" max="8202" width="12.28515625" customWidth="1"/>
    <col min="8203" max="8203" width="11.5703125" customWidth="1"/>
    <col min="8204" max="8204" width="12.42578125" customWidth="1"/>
    <col min="8206" max="8206" width="12.42578125" customWidth="1"/>
    <col min="8207" max="8207" width="6.5703125" customWidth="1"/>
    <col min="8445" max="8445" width="7.7109375" customWidth="1"/>
    <col min="8446" max="8446" width="8.28515625" customWidth="1"/>
    <col min="8448" max="8448" width="7.42578125" customWidth="1"/>
    <col min="8452" max="8452" width="7.42578125" customWidth="1"/>
    <col min="8453" max="8453" width="12.5703125" customWidth="1"/>
    <col min="8455" max="8456" width="11.7109375" customWidth="1"/>
    <col min="8457" max="8457" width="12" customWidth="1"/>
    <col min="8458" max="8458" width="12.28515625" customWidth="1"/>
    <col min="8459" max="8459" width="11.5703125" customWidth="1"/>
    <col min="8460" max="8460" width="12.42578125" customWidth="1"/>
    <col min="8462" max="8462" width="12.42578125" customWidth="1"/>
    <col min="8463" max="8463" width="6.5703125" customWidth="1"/>
    <col min="8701" max="8701" width="7.7109375" customWidth="1"/>
    <col min="8702" max="8702" width="8.28515625" customWidth="1"/>
    <col min="8704" max="8704" width="7.42578125" customWidth="1"/>
    <col min="8708" max="8708" width="7.42578125" customWidth="1"/>
    <col min="8709" max="8709" width="12.5703125" customWidth="1"/>
    <col min="8711" max="8712" width="11.7109375" customWidth="1"/>
    <col min="8713" max="8713" width="12" customWidth="1"/>
    <col min="8714" max="8714" width="12.28515625" customWidth="1"/>
    <col min="8715" max="8715" width="11.5703125" customWidth="1"/>
    <col min="8716" max="8716" width="12.42578125" customWidth="1"/>
    <col min="8718" max="8718" width="12.42578125" customWidth="1"/>
    <col min="8719" max="8719" width="6.5703125" customWidth="1"/>
    <col min="8957" max="8957" width="7.7109375" customWidth="1"/>
    <col min="8958" max="8958" width="8.28515625" customWidth="1"/>
    <col min="8960" max="8960" width="7.42578125" customWidth="1"/>
    <col min="8964" max="8964" width="7.42578125" customWidth="1"/>
    <col min="8965" max="8965" width="12.5703125" customWidth="1"/>
    <col min="8967" max="8968" width="11.7109375" customWidth="1"/>
    <col min="8969" max="8969" width="12" customWidth="1"/>
    <col min="8970" max="8970" width="12.28515625" customWidth="1"/>
    <col min="8971" max="8971" width="11.5703125" customWidth="1"/>
    <col min="8972" max="8972" width="12.42578125" customWidth="1"/>
    <col min="8974" max="8974" width="12.42578125" customWidth="1"/>
    <col min="8975" max="8975" width="6.5703125" customWidth="1"/>
    <col min="9213" max="9213" width="7.7109375" customWidth="1"/>
    <col min="9214" max="9214" width="8.28515625" customWidth="1"/>
    <col min="9216" max="9216" width="7.42578125" customWidth="1"/>
    <col min="9220" max="9220" width="7.42578125" customWidth="1"/>
    <col min="9221" max="9221" width="12.5703125" customWidth="1"/>
    <col min="9223" max="9224" width="11.7109375" customWidth="1"/>
    <col min="9225" max="9225" width="12" customWidth="1"/>
    <col min="9226" max="9226" width="12.28515625" customWidth="1"/>
    <col min="9227" max="9227" width="11.5703125" customWidth="1"/>
    <col min="9228" max="9228" width="12.42578125" customWidth="1"/>
    <col min="9230" max="9230" width="12.42578125" customWidth="1"/>
    <col min="9231" max="9231" width="6.5703125" customWidth="1"/>
    <col min="9469" max="9469" width="7.7109375" customWidth="1"/>
    <col min="9470" max="9470" width="8.28515625" customWidth="1"/>
    <col min="9472" max="9472" width="7.42578125" customWidth="1"/>
    <col min="9476" max="9476" width="7.42578125" customWidth="1"/>
    <col min="9477" max="9477" width="12.5703125" customWidth="1"/>
    <col min="9479" max="9480" width="11.7109375" customWidth="1"/>
    <col min="9481" max="9481" width="12" customWidth="1"/>
    <col min="9482" max="9482" width="12.28515625" customWidth="1"/>
    <col min="9483" max="9483" width="11.5703125" customWidth="1"/>
    <col min="9484" max="9484" width="12.42578125" customWidth="1"/>
    <col min="9486" max="9486" width="12.42578125" customWidth="1"/>
    <col min="9487" max="9487" width="6.5703125" customWidth="1"/>
    <col min="9725" max="9725" width="7.7109375" customWidth="1"/>
    <col min="9726" max="9726" width="8.28515625" customWidth="1"/>
    <col min="9728" max="9728" width="7.42578125" customWidth="1"/>
    <col min="9732" max="9732" width="7.42578125" customWidth="1"/>
    <col min="9733" max="9733" width="12.5703125" customWidth="1"/>
    <col min="9735" max="9736" width="11.7109375" customWidth="1"/>
    <col min="9737" max="9737" width="12" customWidth="1"/>
    <col min="9738" max="9738" width="12.28515625" customWidth="1"/>
    <col min="9739" max="9739" width="11.5703125" customWidth="1"/>
    <col min="9740" max="9740" width="12.42578125" customWidth="1"/>
    <col min="9742" max="9742" width="12.42578125" customWidth="1"/>
    <col min="9743" max="9743" width="6.5703125" customWidth="1"/>
    <col min="9981" max="9981" width="7.7109375" customWidth="1"/>
    <col min="9982" max="9982" width="8.28515625" customWidth="1"/>
    <col min="9984" max="9984" width="7.42578125" customWidth="1"/>
    <col min="9988" max="9988" width="7.42578125" customWidth="1"/>
    <col min="9989" max="9989" width="12.5703125" customWidth="1"/>
    <col min="9991" max="9992" width="11.7109375" customWidth="1"/>
    <col min="9993" max="9993" width="12" customWidth="1"/>
    <col min="9994" max="9994" width="12.28515625" customWidth="1"/>
    <col min="9995" max="9995" width="11.5703125" customWidth="1"/>
    <col min="9996" max="9996" width="12.42578125" customWidth="1"/>
    <col min="9998" max="9998" width="12.42578125" customWidth="1"/>
    <col min="9999" max="9999" width="6.5703125" customWidth="1"/>
    <col min="10237" max="10237" width="7.7109375" customWidth="1"/>
    <col min="10238" max="10238" width="8.28515625" customWidth="1"/>
    <col min="10240" max="10240" width="7.42578125" customWidth="1"/>
    <col min="10244" max="10244" width="7.42578125" customWidth="1"/>
    <col min="10245" max="10245" width="12.5703125" customWidth="1"/>
    <col min="10247" max="10248" width="11.7109375" customWidth="1"/>
    <col min="10249" max="10249" width="12" customWidth="1"/>
    <col min="10250" max="10250" width="12.28515625" customWidth="1"/>
    <col min="10251" max="10251" width="11.5703125" customWidth="1"/>
    <col min="10252" max="10252" width="12.42578125" customWidth="1"/>
    <col min="10254" max="10254" width="12.42578125" customWidth="1"/>
    <col min="10255" max="10255" width="6.5703125" customWidth="1"/>
    <col min="10493" max="10493" width="7.7109375" customWidth="1"/>
    <col min="10494" max="10494" width="8.28515625" customWidth="1"/>
    <col min="10496" max="10496" width="7.42578125" customWidth="1"/>
    <col min="10500" max="10500" width="7.42578125" customWidth="1"/>
    <col min="10501" max="10501" width="12.5703125" customWidth="1"/>
    <col min="10503" max="10504" width="11.7109375" customWidth="1"/>
    <col min="10505" max="10505" width="12" customWidth="1"/>
    <col min="10506" max="10506" width="12.28515625" customWidth="1"/>
    <col min="10507" max="10507" width="11.5703125" customWidth="1"/>
    <col min="10508" max="10508" width="12.42578125" customWidth="1"/>
    <col min="10510" max="10510" width="12.42578125" customWidth="1"/>
    <col min="10511" max="10511" width="6.5703125" customWidth="1"/>
    <col min="10749" max="10749" width="7.7109375" customWidth="1"/>
    <col min="10750" max="10750" width="8.28515625" customWidth="1"/>
    <col min="10752" max="10752" width="7.42578125" customWidth="1"/>
    <col min="10756" max="10756" width="7.42578125" customWidth="1"/>
    <col min="10757" max="10757" width="12.5703125" customWidth="1"/>
    <col min="10759" max="10760" width="11.7109375" customWidth="1"/>
    <col min="10761" max="10761" width="12" customWidth="1"/>
    <col min="10762" max="10762" width="12.28515625" customWidth="1"/>
    <col min="10763" max="10763" width="11.5703125" customWidth="1"/>
    <col min="10764" max="10764" width="12.42578125" customWidth="1"/>
    <col min="10766" max="10766" width="12.42578125" customWidth="1"/>
    <col min="10767" max="10767" width="6.5703125" customWidth="1"/>
    <col min="11005" max="11005" width="7.7109375" customWidth="1"/>
    <col min="11006" max="11006" width="8.28515625" customWidth="1"/>
    <col min="11008" max="11008" width="7.42578125" customWidth="1"/>
    <col min="11012" max="11012" width="7.42578125" customWidth="1"/>
    <col min="11013" max="11013" width="12.5703125" customWidth="1"/>
    <col min="11015" max="11016" width="11.7109375" customWidth="1"/>
    <col min="11017" max="11017" width="12" customWidth="1"/>
    <col min="11018" max="11018" width="12.28515625" customWidth="1"/>
    <col min="11019" max="11019" width="11.5703125" customWidth="1"/>
    <col min="11020" max="11020" width="12.42578125" customWidth="1"/>
    <col min="11022" max="11022" width="12.42578125" customWidth="1"/>
    <col min="11023" max="11023" width="6.5703125" customWidth="1"/>
    <col min="11261" max="11261" width="7.7109375" customWidth="1"/>
    <col min="11262" max="11262" width="8.28515625" customWidth="1"/>
    <col min="11264" max="11264" width="7.42578125" customWidth="1"/>
    <col min="11268" max="11268" width="7.42578125" customWidth="1"/>
    <col min="11269" max="11269" width="12.5703125" customWidth="1"/>
    <col min="11271" max="11272" width="11.7109375" customWidth="1"/>
    <col min="11273" max="11273" width="12" customWidth="1"/>
    <col min="11274" max="11274" width="12.28515625" customWidth="1"/>
    <col min="11275" max="11275" width="11.5703125" customWidth="1"/>
    <col min="11276" max="11276" width="12.42578125" customWidth="1"/>
    <col min="11278" max="11278" width="12.42578125" customWidth="1"/>
    <col min="11279" max="11279" width="6.5703125" customWidth="1"/>
    <col min="11517" max="11517" width="7.7109375" customWidth="1"/>
    <col min="11518" max="11518" width="8.28515625" customWidth="1"/>
    <col min="11520" max="11520" width="7.42578125" customWidth="1"/>
    <col min="11524" max="11524" width="7.42578125" customWidth="1"/>
    <col min="11525" max="11525" width="12.5703125" customWidth="1"/>
    <col min="11527" max="11528" width="11.7109375" customWidth="1"/>
    <col min="11529" max="11529" width="12" customWidth="1"/>
    <col min="11530" max="11530" width="12.28515625" customWidth="1"/>
    <col min="11531" max="11531" width="11.5703125" customWidth="1"/>
    <col min="11532" max="11532" width="12.42578125" customWidth="1"/>
    <col min="11534" max="11534" width="12.42578125" customWidth="1"/>
    <col min="11535" max="11535" width="6.5703125" customWidth="1"/>
    <col min="11773" max="11773" width="7.7109375" customWidth="1"/>
    <col min="11774" max="11774" width="8.28515625" customWidth="1"/>
    <col min="11776" max="11776" width="7.42578125" customWidth="1"/>
    <col min="11780" max="11780" width="7.42578125" customWidth="1"/>
    <col min="11781" max="11781" width="12.5703125" customWidth="1"/>
    <col min="11783" max="11784" width="11.7109375" customWidth="1"/>
    <col min="11785" max="11785" width="12" customWidth="1"/>
    <col min="11786" max="11786" width="12.28515625" customWidth="1"/>
    <col min="11787" max="11787" width="11.5703125" customWidth="1"/>
    <col min="11788" max="11788" width="12.42578125" customWidth="1"/>
    <col min="11790" max="11790" width="12.42578125" customWidth="1"/>
    <col min="11791" max="11791" width="6.5703125" customWidth="1"/>
    <col min="12029" max="12029" width="7.7109375" customWidth="1"/>
    <col min="12030" max="12030" width="8.28515625" customWidth="1"/>
    <col min="12032" max="12032" width="7.42578125" customWidth="1"/>
    <col min="12036" max="12036" width="7.42578125" customWidth="1"/>
    <col min="12037" max="12037" width="12.5703125" customWidth="1"/>
    <col min="12039" max="12040" width="11.7109375" customWidth="1"/>
    <col min="12041" max="12041" width="12" customWidth="1"/>
    <col min="12042" max="12042" width="12.28515625" customWidth="1"/>
    <col min="12043" max="12043" width="11.5703125" customWidth="1"/>
    <col min="12044" max="12044" width="12.42578125" customWidth="1"/>
    <col min="12046" max="12046" width="12.42578125" customWidth="1"/>
    <col min="12047" max="12047" width="6.5703125" customWidth="1"/>
    <col min="12285" max="12285" width="7.7109375" customWidth="1"/>
    <col min="12286" max="12286" width="8.28515625" customWidth="1"/>
    <col min="12288" max="12288" width="7.42578125" customWidth="1"/>
    <col min="12292" max="12292" width="7.42578125" customWidth="1"/>
    <col min="12293" max="12293" width="12.5703125" customWidth="1"/>
    <col min="12295" max="12296" width="11.7109375" customWidth="1"/>
    <col min="12297" max="12297" width="12" customWidth="1"/>
    <col min="12298" max="12298" width="12.28515625" customWidth="1"/>
    <col min="12299" max="12299" width="11.5703125" customWidth="1"/>
    <col min="12300" max="12300" width="12.42578125" customWidth="1"/>
    <col min="12302" max="12302" width="12.42578125" customWidth="1"/>
    <col min="12303" max="12303" width="6.5703125" customWidth="1"/>
    <col min="12541" max="12541" width="7.7109375" customWidth="1"/>
    <col min="12542" max="12542" width="8.28515625" customWidth="1"/>
    <col min="12544" max="12544" width="7.42578125" customWidth="1"/>
    <col min="12548" max="12548" width="7.42578125" customWidth="1"/>
    <col min="12549" max="12549" width="12.5703125" customWidth="1"/>
    <col min="12551" max="12552" width="11.7109375" customWidth="1"/>
    <col min="12553" max="12553" width="12" customWidth="1"/>
    <col min="12554" max="12554" width="12.28515625" customWidth="1"/>
    <col min="12555" max="12555" width="11.5703125" customWidth="1"/>
    <col min="12556" max="12556" width="12.42578125" customWidth="1"/>
    <col min="12558" max="12558" width="12.42578125" customWidth="1"/>
    <col min="12559" max="12559" width="6.5703125" customWidth="1"/>
    <col min="12797" max="12797" width="7.7109375" customWidth="1"/>
    <col min="12798" max="12798" width="8.28515625" customWidth="1"/>
    <col min="12800" max="12800" width="7.42578125" customWidth="1"/>
    <col min="12804" max="12804" width="7.42578125" customWidth="1"/>
    <col min="12805" max="12805" width="12.5703125" customWidth="1"/>
    <col min="12807" max="12808" width="11.7109375" customWidth="1"/>
    <col min="12809" max="12809" width="12" customWidth="1"/>
    <col min="12810" max="12810" width="12.28515625" customWidth="1"/>
    <col min="12811" max="12811" width="11.5703125" customWidth="1"/>
    <col min="12812" max="12812" width="12.42578125" customWidth="1"/>
    <col min="12814" max="12814" width="12.42578125" customWidth="1"/>
    <col min="12815" max="12815" width="6.5703125" customWidth="1"/>
    <col min="13053" max="13053" width="7.7109375" customWidth="1"/>
    <col min="13054" max="13054" width="8.28515625" customWidth="1"/>
    <col min="13056" max="13056" width="7.42578125" customWidth="1"/>
    <col min="13060" max="13060" width="7.42578125" customWidth="1"/>
    <col min="13061" max="13061" width="12.5703125" customWidth="1"/>
    <col min="13063" max="13064" width="11.7109375" customWidth="1"/>
    <col min="13065" max="13065" width="12" customWidth="1"/>
    <col min="13066" max="13066" width="12.28515625" customWidth="1"/>
    <col min="13067" max="13067" width="11.5703125" customWidth="1"/>
    <col min="13068" max="13068" width="12.42578125" customWidth="1"/>
    <col min="13070" max="13070" width="12.42578125" customWidth="1"/>
    <col min="13071" max="13071" width="6.5703125" customWidth="1"/>
    <col min="13309" max="13309" width="7.7109375" customWidth="1"/>
    <col min="13310" max="13310" width="8.28515625" customWidth="1"/>
    <col min="13312" max="13312" width="7.42578125" customWidth="1"/>
    <col min="13316" max="13316" width="7.42578125" customWidth="1"/>
    <col min="13317" max="13317" width="12.5703125" customWidth="1"/>
    <col min="13319" max="13320" width="11.7109375" customWidth="1"/>
    <col min="13321" max="13321" width="12" customWidth="1"/>
    <col min="13322" max="13322" width="12.28515625" customWidth="1"/>
    <col min="13323" max="13323" width="11.5703125" customWidth="1"/>
    <col min="13324" max="13324" width="12.42578125" customWidth="1"/>
    <col min="13326" max="13326" width="12.42578125" customWidth="1"/>
    <col min="13327" max="13327" width="6.5703125" customWidth="1"/>
    <col min="13565" max="13565" width="7.7109375" customWidth="1"/>
    <col min="13566" max="13566" width="8.28515625" customWidth="1"/>
    <col min="13568" max="13568" width="7.42578125" customWidth="1"/>
    <col min="13572" max="13572" width="7.42578125" customWidth="1"/>
    <col min="13573" max="13573" width="12.5703125" customWidth="1"/>
    <col min="13575" max="13576" width="11.7109375" customWidth="1"/>
    <col min="13577" max="13577" width="12" customWidth="1"/>
    <col min="13578" max="13578" width="12.28515625" customWidth="1"/>
    <col min="13579" max="13579" width="11.5703125" customWidth="1"/>
    <col min="13580" max="13580" width="12.42578125" customWidth="1"/>
    <col min="13582" max="13582" width="12.42578125" customWidth="1"/>
    <col min="13583" max="13583" width="6.5703125" customWidth="1"/>
    <col min="13821" max="13821" width="7.7109375" customWidth="1"/>
    <col min="13822" max="13822" width="8.28515625" customWidth="1"/>
    <col min="13824" max="13824" width="7.42578125" customWidth="1"/>
    <col min="13828" max="13828" width="7.42578125" customWidth="1"/>
    <col min="13829" max="13829" width="12.5703125" customWidth="1"/>
    <col min="13831" max="13832" width="11.7109375" customWidth="1"/>
    <col min="13833" max="13833" width="12" customWidth="1"/>
    <col min="13834" max="13834" width="12.28515625" customWidth="1"/>
    <col min="13835" max="13835" width="11.5703125" customWidth="1"/>
    <col min="13836" max="13836" width="12.42578125" customWidth="1"/>
    <col min="13838" max="13838" width="12.42578125" customWidth="1"/>
    <col min="13839" max="13839" width="6.5703125" customWidth="1"/>
    <col min="14077" max="14077" width="7.7109375" customWidth="1"/>
    <col min="14078" max="14078" width="8.28515625" customWidth="1"/>
    <col min="14080" max="14080" width="7.42578125" customWidth="1"/>
    <col min="14084" max="14084" width="7.42578125" customWidth="1"/>
    <col min="14085" max="14085" width="12.5703125" customWidth="1"/>
    <col min="14087" max="14088" width="11.7109375" customWidth="1"/>
    <col min="14089" max="14089" width="12" customWidth="1"/>
    <col min="14090" max="14090" width="12.28515625" customWidth="1"/>
    <col min="14091" max="14091" width="11.5703125" customWidth="1"/>
    <col min="14092" max="14092" width="12.42578125" customWidth="1"/>
    <col min="14094" max="14094" width="12.42578125" customWidth="1"/>
    <col min="14095" max="14095" width="6.5703125" customWidth="1"/>
    <col min="14333" max="14333" width="7.7109375" customWidth="1"/>
    <col min="14334" max="14334" width="8.28515625" customWidth="1"/>
    <col min="14336" max="14336" width="7.42578125" customWidth="1"/>
    <col min="14340" max="14340" width="7.42578125" customWidth="1"/>
    <col min="14341" max="14341" width="12.5703125" customWidth="1"/>
    <col min="14343" max="14344" width="11.7109375" customWidth="1"/>
    <col min="14345" max="14345" width="12" customWidth="1"/>
    <col min="14346" max="14346" width="12.28515625" customWidth="1"/>
    <col min="14347" max="14347" width="11.5703125" customWidth="1"/>
    <col min="14348" max="14348" width="12.42578125" customWidth="1"/>
    <col min="14350" max="14350" width="12.42578125" customWidth="1"/>
    <col min="14351" max="14351" width="6.5703125" customWidth="1"/>
    <col min="14589" max="14589" width="7.7109375" customWidth="1"/>
    <col min="14590" max="14590" width="8.28515625" customWidth="1"/>
    <col min="14592" max="14592" width="7.42578125" customWidth="1"/>
    <col min="14596" max="14596" width="7.42578125" customWidth="1"/>
    <col min="14597" max="14597" width="12.5703125" customWidth="1"/>
    <col min="14599" max="14600" width="11.7109375" customWidth="1"/>
    <col min="14601" max="14601" width="12" customWidth="1"/>
    <col min="14602" max="14602" width="12.28515625" customWidth="1"/>
    <col min="14603" max="14603" width="11.5703125" customWidth="1"/>
    <col min="14604" max="14604" width="12.42578125" customWidth="1"/>
    <col min="14606" max="14606" width="12.42578125" customWidth="1"/>
    <col min="14607" max="14607" width="6.5703125" customWidth="1"/>
    <col min="14845" max="14845" width="7.7109375" customWidth="1"/>
    <col min="14846" max="14846" width="8.28515625" customWidth="1"/>
    <col min="14848" max="14848" width="7.42578125" customWidth="1"/>
    <col min="14852" max="14852" width="7.42578125" customWidth="1"/>
    <col min="14853" max="14853" width="12.5703125" customWidth="1"/>
    <col min="14855" max="14856" width="11.7109375" customWidth="1"/>
    <col min="14857" max="14857" width="12" customWidth="1"/>
    <col min="14858" max="14858" width="12.28515625" customWidth="1"/>
    <col min="14859" max="14859" width="11.5703125" customWidth="1"/>
    <col min="14860" max="14860" width="12.42578125" customWidth="1"/>
    <col min="14862" max="14862" width="12.42578125" customWidth="1"/>
    <col min="14863" max="14863" width="6.5703125" customWidth="1"/>
    <col min="15101" max="15101" width="7.7109375" customWidth="1"/>
    <col min="15102" max="15102" width="8.28515625" customWidth="1"/>
    <col min="15104" max="15104" width="7.42578125" customWidth="1"/>
    <col min="15108" max="15108" width="7.42578125" customWidth="1"/>
    <col min="15109" max="15109" width="12.5703125" customWidth="1"/>
    <col min="15111" max="15112" width="11.7109375" customWidth="1"/>
    <col min="15113" max="15113" width="12" customWidth="1"/>
    <col min="15114" max="15114" width="12.28515625" customWidth="1"/>
    <col min="15115" max="15115" width="11.5703125" customWidth="1"/>
    <col min="15116" max="15116" width="12.42578125" customWidth="1"/>
    <col min="15118" max="15118" width="12.42578125" customWidth="1"/>
    <col min="15119" max="15119" width="6.5703125" customWidth="1"/>
    <col min="15357" max="15357" width="7.7109375" customWidth="1"/>
    <col min="15358" max="15358" width="8.28515625" customWidth="1"/>
    <col min="15360" max="15360" width="7.42578125" customWidth="1"/>
    <col min="15364" max="15364" width="7.42578125" customWidth="1"/>
    <col min="15365" max="15365" width="12.5703125" customWidth="1"/>
    <col min="15367" max="15368" width="11.7109375" customWidth="1"/>
    <col min="15369" max="15369" width="12" customWidth="1"/>
    <col min="15370" max="15370" width="12.28515625" customWidth="1"/>
    <col min="15371" max="15371" width="11.5703125" customWidth="1"/>
    <col min="15372" max="15372" width="12.42578125" customWidth="1"/>
    <col min="15374" max="15374" width="12.42578125" customWidth="1"/>
    <col min="15375" max="15375" width="6.5703125" customWidth="1"/>
    <col min="15613" max="15613" width="7.7109375" customWidth="1"/>
    <col min="15614" max="15614" width="8.28515625" customWidth="1"/>
    <col min="15616" max="15616" width="7.42578125" customWidth="1"/>
    <col min="15620" max="15620" width="7.42578125" customWidth="1"/>
    <col min="15621" max="15621" width="12.5703125" customWidth="1"/>
    <col min="15623" max="15624" width="11.7109375" customWidth="1"/>
    <col min="15625" max="15625" width="12" customWidth="1"/>
    <col min="15626" max="15626" width="12.28515625" customWidth="1"/>
    <col min="15627" max="15627" width="11.5703125" customWidth="1"/>
    <col min="15628" max="15628" width="12.42578125" customWidth="1"/>
    <col min="15630" max="15630" width="12.42578125" customWidth="1"/>
    <col min="15631" max="15631" width="6.5703125" customWidth="1"/>
    <col min="15869" max="15869" width="7.7109375" customWidth="1"/>
    <col min="15870" max="15870" width="8.28515625" customWidth="1"/>
    <col min="15872" max="15872" width="7.42578125" customWidth="1"/>
    <col min="15876" max="15876" width="7.42578125" customWidth="1"/>
    <col min="15877" max="15877" width="12.5703125" customWidth="1"/>
    <col min="15879" max="15880" width="11.7109375" customWidth="1"/>
    <col min="15881" max="15881" width="12" customWidth="1"/>
    <col min="15882" max="15882" width="12.28515625" customWidth="1"/>
    <col min="15883" max="15883" width="11.5703125" customWidth="1"/>
    <col min="15884" max="15884" width="12.42578125" customWidth="1"/>
    <col min="15886" max="15886" width="12.42578125" customWidth="1"/>
    <col min="15887" max="15887" width="6.5703125" customWidth="1"/>
    <col min="16125" max="16125" width="7.7109375" customWidth="1"/>
    <col min="16126" max="16126" width="8.28515625" customWidth="1"/>
    <col min="16128" max="16128" width="7.42578125" customWidth="1"/>
    <col min="16132" max="16132" width="7.42578125" customWidth="1"/>
    <col min="16133" max="16133" width="12.5703125" customWidth="1"/>
    <col min="16135" max="16136" width="11.7109375" customWidth="1"/>
    <col min="16137" max="16137" width="12" customWidth="1"/>
    <col min="16138" max="16138" width="12.28515625" customWidth="1"/>
    <col min="16139" max="16139" width="11.5703125" customWidth="1"/>
    <col min="16140" max="16140" width="12.42578125" customWidth="1"/>
    <col min="16142" max="16142" width="12.42578125" customWidth="1"/>
    <col min="16143" max="16143" width="6.5703125" customWidth="1"/>
  </cols>
  <sheetData>
    <row r="1" spans="1:29" ht="20.25" thickBot="1" x14ac:dyDescent="0.35">
      <c r="A1" s="103" t="s">
        <v>114</v>
      </c>
      <c r="B1" s="103"/>
      <c r="C1" s="103"/>
      <c r="D1" s="103"/>
      <c r="I1"/>
    </row>
    <row r="2" spans="1:29" ht="15.75" thickTop="1" x14ac:dyDescent="0.25">
      <c r="A2" s="12"/>
      <c r="B2" s="12"/>
      <c r="C2" s="12"/>
      <c r="D2" s="12"/>
      <c r="I2"/>
    </row>
    <row r="3" spans="1:29" x14ac:dyDescent="0.25">
      <c r="I3"/>
    </row>
    <row r="4" spans="1:29" ht="15" customHeight="1" x14ac:dyDescent="0.25">
      <c r="A4" s="102" t="s">
        <v>115</v>
      </c>
      <c r="B4" s="104" t="s">
        <v>0</v>
      </c>
      <c r="C4" s="105"/>
      <c r="D4" s="105"/>
      <c r="E4" s="105"/>
      <c r="F4" s="105"/>
      <c r="G4" s="105"/>
      <c r="H4" s="106"/>
      <c r="I4" s="9"/>
      <c r="J4" s="1"/>
    </row>
    <row r="5" spans="1:29" ht="63.75" customHeight="1" x14ac:dyDescent="0.25">
      <c r="A5" s="102"/>
      <c r="B5" s="48" t="s">
        <v>1</v>
      </c>
      <c r="C5" s="48" t="s">
        <v>2</v>
      </c>
      <c r="D5" s="48" t="s">
        <v>3</v>
      </c>
      <c r="E5" s="48" t="s">
        <v>51</v>
      </c>
      <c r="F5" s="48" t="s">
        <v>4</v>
      </c>
      <c r="G5" s="48" t="s">
        <v>117</v>
      </c>
      <c r="H5" s="48" t="s">
        <v>116</v>
      </c>
      <c r="I5" s="11"/>
      <c r="J5" s="1"/>
    </row>
    <row r="6" spans="1:29" s="2" customFormat="1" x14ac:dyDescent="0.25">
      <c r="A6" s="102"/>
      <c r="B6" s="19">
        <v>2015</v>
      </c>
      <c r="C6" s="20">
        <v>10000</v>
      </c>
      <c r="D6" s="21">
        <v>0.03</v>
      </c>
      <c r="E6" s="24">
        <v>0</v>
      </c>
      <c r="F6" s="22">
        <v>0.05</v>
      </c>
      <c r="G6" s="3">
        <f>+C6*F6+C6+E6</f>
        <v>10500</v>
      </c>
      <c r="H6" s="3">
        <f>+C6*F6</f>
        <v>500</v>
      </c>
      <c r="I6" s="9"/>
      <c r="K6"/>
      <c r="L6"/>
      <c r="M6"/>
      <c r="N6"/>
      <c r="O6"/>
      <c r="P6"/>
      <c r="Q6"/>
      <c r="R6"/>
      <c r="S6"/>
      <c r="T6"/>
      <c r="U6"/>
      <c r="V6"/>
      <c r="W6"/>
      <c r="X6"/>
      <c r="Y6"/>
      <c r="Z6"/>
      <c r="AA6"/>
      <c r="AB6"/>
      <c r="AC6"/>
    </row>
    <row r="7" spans="1:29" s="4" customFormat="1" x14ac:dyDescent="0.25">
      <c r="A7" s="102"/>
      <c r="B7" s="73">
        <f>+B6+1</f>
        <v>2016</v>
      </c>
      <c r="C7" s="74">
        <v>5000</v>
      </c>
      <c r="D7" s="75">
        <f>+D6</f>
        <v>0.03</v>
      </c>
      <c r="E7" s="76">
        <f>+E6</f>
        <v>0</v>
      </c>
      <c r="F7" s="77">
        <f t="shared" ref="F7:F40" si="0">F6</f>
        <v>0.05</v>
      </c>
      <c r="G7" s="74">
        <f>C7 + C7*F7 + G6 + G6*F7+E7</f>
        <v>16275</v>
      </c>
      <c r="H7" s="74">
        <f xml:space="preserve"> C7*F7 ++ G6*F7</f>
        <v>775</v>
      </c>
      <c r="I7" s="9"/>
      <c r="J7" s="2"/>
      <c r="K7"/>
      <c r="L7"/>
      <c r="M7"/>
      <c r="N7"/>
      <c r="O7"/>
      <c r="P7"/>
      <c r="Q7"/>
      <c r="R7"/>
      <c r="S7"/>
      <c r="T7"/>
      <c r="U7"/>
      <c r="V7"/>
      <c r="W7"/>
      <c r="X7"/>
      <c r="Y7"/>
      <c r="Z7"/>
      <c r="AA7"/>
      <c r="AB7"/>
      <c r="AC7"/>
    </row>
    <row r="8" spans="1:29" s="2" customFormat="1" x14ac:dyDescent="0.25">
      <c r="A8" s="102"/>
      <c r="B8" s="66">
        <f>+B7+1</f>
        <v>2017</v>
      </c>
      <c r="C8" s="78">
        <f>C7*D7 + C7</f>
        <v>5150</v>
      </c>
      <c r="D8" s="79">
        <f t="shared" ref="D8:E40" si="1">+D7</f>
        <v>0.03</v>
      </c>
      <c r="E8" s="80">
        <f>+E7</f>
        <v>0</v>
      </c>
      <c r="F8" s="81">
        <f t="shared" si="0"/>
        <v>0.05</v>
      </c>
      <c r="G8" s="78">
        <f t="shared" ref="G8:G41" si="2">C8 + C8*F8 + G7 + G7*F8+E8</f>
        <v>22496.25</v>
      </c>
      <c r="H8" s="78">
        <f t="shared" ref="H8:H34" si="3" xml:space="preserve"> C8*F8 ++ G7*F8</f>
        <v>1071.25</v>
      </c>
      <c r="I8" s="9"/>
      <c r="K8"/>
      <c r="L8"/>
      <c r="M8"/>
      <c r="N8"/>
      <c r="O8"/>
      <c r="P8"/>
      <c r="Q8"/>
      <c r="R8"/>
      <c r="S8"/>
      <c r="T8"/>
      <c r="U8"/>
      <c r="V8"/>
      <c r="W8"/>
      <c r="X8"/>
      <c r="Y8"/>
      <c r="Z8"/>
      <c r="AA8"/>
      <c r="AB8"/>
      <c r="AC8"/>
    </row>
    <row r="9" spans="1:29" s="4" customFormat="1" x14ac:dyDescent="0.25">
      <c r="A9" s="102"/>
      <c r="B9" s="73">
        <f t="shared" ref="B9:B40" si="4">+B8+1</f>
        <v>2018</v>
      </c>
      <c r="C9" s="74">
        <f t="shared" ref="C9:C41" si="5">C8*D8 + C8</f>
        <v>5304.5</v>
      </c>
      <c r="D9" s="75">
        <f t="shared" si="1"/>
        <v>0.03</v>
      </c>
      <c r="E9" s="76">
        <f>+E8</f>
        <v>0</v>
      </c>
      <c r="F9" s="77">
        <f t="shared" si="0"/>
        <v>0.05</v>
      </c>
      <c r="G9" s="74">
        <f t="shared" si="2"/>
        <v>29190.787499999999</v>
      </c>
      <c r="H9" s="74">
        <f t="shared" si="3"/>
        <v>1390.0374999999999</v>
      </c>
      <c r="I9" s="9"/>
      <c r="J9" s="2"/>
      <c r="K9"/>
      <c r="L9"/>
      <c r="M9"/>
      <c r="N9"/>
      <c r="O9"/>
      <c r="P9"/>
      <c r="Q9"/>
      <c r="R9"/>
      <c r="S9"/>
      <c r="T9"/>
      <c r="U9"/>
      <c r="V9"/>
      <c r="W9"/>
      <c r="X9"/>
      <c r="Y9"/>
      <c r="Z9"/>
      <c r="AA9"/>
      <c r="AB9"/>
      <c r="AC9"/>
    </row>
    <row r="10" spans="1:29" s="2" customFormat="1" x14ac:dyDescent="0.25">
      <c r="A10" s="102"/>
      <c r="B10" s="66">
        <f t="shared" si="4"/>
        <v>2019</v>
      </c>
      <c r="C10" s="78">
        <f t="shared" si="5"/>
        <v>5463.6350000000002</v>
      </c>
      <c r="D10" s="79">
        <f t="shared" si="1"/>
        <v>0.03</v>
      </c>
      <c r="E10" s="80">
        <f t="shared" si="1"/>
        <v>0</v>
      </c>
      <c r="F10" s="81">
        <f t="shared" si="0"/>
        <v>0.05</v>
      </c>
      <c r="G10" s="78">
        <f t="shared" si="2"/>
        <v>36387.143624999997</v>
      </c>
      <c r="H10" s="78">
        <f t="shared" si="3"/>
        <v>1732.721125</v>
      </c>
      <c r="I10" s="9"/>
      <c r="K10"/>
      <c r="L10"/>
      <c r="M10"/>
      <c r="N10"/>
      <c r="O10"/>
      <c r="P10"/>
      <c r="Q10"/>
      <c r="R10"/>
      <c r="S10"/>
      <c r="T10"/>
      <c r="U10"/>
      <c r="V10"/>
      <c r="W10"/>
      <c r="X10"/>
      <c r="Y10"/>
      <c r="Z10"/>
      <c r="AA10"/>
      <c r="AB10"/>
      <c r="AC10"/>
    </row>
    <row r="11" spans="1:29" s="4" customFormat="1" x14ac:dyDescent="0.25">
      <c r="A11" s="102"/>
      <c r="B11" s="73">
        <f t="shared" si="4"/>
        <v>2020</v>
      </c>
      <c r="C11" s="74">
        <f t="shared" si="5"/>
        <v>5627.5440500000004</v>
      </c>
      <c r="D11" s="75">
        <f t="shared" si="1"/>
        <v>0.03</v>
      </c>
      <c r="E11" s="76">
        <f t="shared" si="1"/>
        <v>0</v>
      </c>
      <c r="F11" s="77">
        <f t="shared" si="0"/>
        <v>0.05</v>
      </c>
      <c r="G11" s="74">
        <f t="shared" si="2"/>
        <v>44115.422058750002</v>
      </c>
      <c r="H11" s="74">
        <f t="shared" si="3"/>
        <v>2100.7343837499998</v>
      </c>
      <c r="I11" s="9"/>
      <c r="J11" s="2"/>
      <c r="K11"/>
      <c r="L11"/>
      <c r="M11"/>
      <c r="N11"/>
      <c r="O11"/>
      <c r="P11"/>
      <c r="Q11"/>
      <c r="R11"/>
      <c r="S11"/>
      <c r="T11"/>
      <c r="U11"/>
      <c r="V11"/>
      <c r="W11"/>
      <c r="X11"/>
      <c r="Y11"/>
      <c r="Z11"/>
      <c r="AA11"/>
      <c r="AB11"/>
      <c r="AC11"/>
    </row>
    <row r="12" spans="1:29" s="2" customFormat="1" x14ac:dyDescent="0.25">
      <c r="A12" s="102"/>
      <c r="B12" s="66">
        <f t="shared" si="4"/>
        <v>2021</v>
      </c>
      <c r="C12" s="78">
        <f t="shared" si="5"/>
        <v>5796.3703715000001</v>
      </c>
      <c r="D12" s="79">
        <f t="shared" si="1"/>
        <v>0.03</v>
      </c>
      <c r="E12" s="80">
        <f t="shared" si="1"/>
        <v>0</v>
      </c>
      <c r="F12" s="81">
        <f t="shared" si="0"/>
        <v>0.05</v>
      </c>
      <c r="G12" s="78">
        <f t="shared" si="2"/>
        <v>52407.382051762499</v>
      </c>
      <c r="H12" s="78">
        <f t="shared" si="3"/>
        <v>2495.5896215124999</v>
      </c>
      <c r="K12"/>
      <c r="L12"/>
      <c r="M12"/>
      <c r="N12"/>
      <c r="O12"/>
      <c r="P12"/>
      <c r="Q12"/>
      <c r="R12"/>
      <c r="S12"/>
      <c r="T12"/>
      <c r="U12"/>
      <c r="V12"/>
      <c r="W12"/>
      <c r="X12"/>
      <c r="Y12"/>
      <c r="Z12"/>
      <c r="AA12"/>
      <c r="AB12"/>
      <c r="AC12"/>
    </row>
    <row r="13" spans="1:29" s="4" customFormat="1" x14ac:dyDescent="0.25">
      <c r="A13" s="102"/>
      <c r="B13" s="82">
        <f t="shared" si="4"/>
        <v>2022</v>
      </c>
      <c r="C13" s="83">
        <f t="shared" si="5"/>
        <v>5970.2614826449999</v>
      </c>
      <c r="D13" s="84">
        <f t="shared" si="1"/>
        <v>0.03</v>
      </c>
      <c r="E13" s="85">
        <f t="shared" si="1"/>
        <v>0</v>
      </c>
      <c r="F13" s="86">
        <f t="shared" si="0"/>
        <v>0.05</v>
      </c>
      <c r="G13" s="83">
        <f t="shared" si="2"/>
        <v>61296.525711127877</v>
      </c>
      <c r="H13" s="83">
        <f t="shared" si="3"/>
        <v>2918.8821767203754</v>
      </c>
      <c r="I13" s="9"/>
      <c r="J13" s="2"/>
      <c r="K13"/>
      <c r="L13"/>
      <c r="M13"/>
      <c r="N13"/>
      <c r="O13"/>
      <c r="P13"/>
      <c r="Q13"/>
      <c r="R13"/>
      <c r="S13"/>
      <c r="T13"/>
      <c r="U13"/>
      <c r="V13"/>
      <c r="W13"/>
      <c r="X13"/>
      <c r="Y13"/>
      <c r="Z13"/>
      <c r="AA13"/>
      <c r="AB13"/>
      <c r="AC13"/>
    </row>
    <row r="14" spans="1:29" s="2" customFormat="1" x14ac:dyDescent="0.25">
      <c r="A14" s="102"/>
      <c r="B14" s="66">
        <f t="shared" si="4"/>
        <v>2023</v>
      </c>
      <c r="C14" s="78">
        <f t="shared" si="5"/>
        <v>6149.3693271243501</v>
      </c>
      <c r="D14" s="79">
        <f t="shared" si="1"/>
        <v>0.03</v>
      </c>
      <c r="E14" s="80">
        <f t="shared" si="1"/>
        <v>0</v>
      </c>
      <c r="F14" s="81">
        <f t="shared" si="0"/>
        <v>0.05</v>
      </c>
      <c r="G14" s="78">
        <f t="shared" si="2"/>
        <v>70818.189790164834</v>
      </c>
      <c r="H14" s="78">
        <f t="shared" si="3"/>
        <v>3372.2947519126114</v>
      </c>
      <c r="I14" s="9"/>
      <c r="K14"/>
      <c r="L14"/>
      <c r="M14"/>
      <c r="N14"/>
      <c r="O14"/>
      <c r="P14"/>
      <c r="Q14"/>
      <c r="R14"/>
      <c r="S14"/>
      <c r="T14"/>
      <c r="U14"/>
      <c r="V14"/>
      <c r="W14"/>
      <c r="X14"/>
      <c r="Y14"/>
      <c r="Z14"/>
      <c r="AA14"/>
      <c r="AB14"/>
      <c r="AC14"/>
    </row>
    <row r="15" spans="1:29" s="4" customFormat="1" x14ac:dyDescent="0.25">
      <c r="A15" s="102"/>
      <c r="B15" s="73">
        <f t="shared" si="4"/>
        <v>2024</v>
      </c>
      <c r="C15" s="74">
        <f t="shared" si="5"/>
        <v>6333.8504069380806</v>
      </c>
      <c r="D15" s="75">
        <f t="shared" si="1"/>
        <v>0.03</v>
      </c>
      <c r="E15" s="76">
        <f t="shared" si="1"/>
        <v>0</v>
      </c>
      <c r="F15" s="77">
        <f t="shared" si="0"/>
        <v>0.05</v>
      </c>
      <c r="G15" s="74">
        <f t="shared" si="2"/>
        <v>81009.642206958059</v>
      </c>
      <c r="H15" s="74">
        <f t="shared" si="3"/>
        <v>3857.6020098551458</v>
      </c>
      <c r="I15" s="9"/>
      <c r="J15" s="2"/>
      <c r="K15"/>
      <c r="L15"/>
      <c r="M15"/>
      <c r="N15"/>
      <c r="O15"/>
      <c r="P15"/>
      <c r="Q15"/>
      <c r="R15"/>
      <c r="S15"/>
      <c r="T15"/>
      <c r="U15"/>
      <c r="V15"/>
      <c r="W15"/>
      <c r="X15"/>
      <c r="Y15"/>
      <c r="Z15"/>
      <c r="AA15"/>
      <c r="AB15"/>
      <c r="AC15"/>
    </row>
    <row r="16" spans="1:29" s="2" customFormat="1" x14ac:dyDescent="0.25">
      <c r="A16" s="102"/>
      <c r="B16" s="66">
        <f t="shared" si="4"/>
        <v>2025</v>
      </c>
      <c r="C16" s="78">
        <f t="shared" si="5"/>
        <v>6523.865919146223</v>
      </c>
      <c r="D16" s="79">
        <f t="shared" si="1"/>
        <v>0.03</v>
      </c>
      <c r="E16" s="80">
        <f t="shared" si="1"/>
        <v>0</v>
      </c>
      <c r="F16" s="81">
        <f t="shared" si="0"/>
        <v>0.05</v>
      </c>
      <c r="G16" s="78">
        <f t="shared" si="2"/>
        <v>91910.183532409501</v>
      </c>
      <c r="H16" s="78">
        <f t="shared" si="3"/>
        <v>4376.675406305214</v>
      </c>
      <c r="I16" s="9"/>
      <c r="K16"/>
      <c r="L16"/>
      <c r="M16"/>
      <c r="N16"/>
      <c r="O16"/>
      <c r="P16"/>
      <c r="Q16"/>
      <c r="R16"/>
      <c r="S16"/>
      <c r="T16"/>
      <c r="U16"/>
      <c r="V16"/>
      <c r="W16"/>
      <c r="X16"/>
      <c r="Y16"/>
      <c r="Z16"/>
      <c r="AA16"/>
      <c r="AB16"/>
      <c r="AC16"/>
    </row>
    <row r="17" spans="1:29" s="4" customFormat="1" x14ac:dyDescent="0.25">
      <c r="A17" s="102"/>
      <c r="B17" s="73">
        <f t="shared" si="4"/>
        <v>2026</v>
      </c>
      <c r="C17" s="74">
        <f t="shared" si="5"/>
        <v>6719.5818967206096</v>
      </c>
      <c r="D17" s="75">
        <f t="shared" si="1"/>
        <v>0.03</v>
      </c>
      <c r="E17" s="76">
        <f t="shared" si="1"/>
        <v>0</v>
      </c>
      <c r="F17" s="77">
        <f t="shared" si="0"/>
        <v>0.05</v>
      </c>
      <c r="G17" s="74">
        <f t="shared" si="2"/>
        <v>103561.25370058662</v>
      </c>
      <c r="H17" s="74">
        <f t="shared" si="3"/>
        <v>4931.4882714565056</v>
      </c>
      <c r="I17"/>
      <c r="J17" s="2"/>
      <c r="K17"/>
      <c r="L17"/>
      <c r="M17"/>
      <c r="N17"/>
      <c r="O17"/>
      <c r="P17"/>
      <c r="Q17"/>
      <c r="R17"/>
      <c r="S17"/>
      <c r="T17"/>
      <c r="U17"/>
      <c r="V17"/>
      <c r="W17"/>
      <c r="X17"/>
      <c r="Y17"/>
      <c r="Z17"/>
      <c r="AA17"/>
      <c r="AB17"/>
      <c r="AC17"/>
    </row>
    <row r="18" spans="1:29" s="2" customFormat="1" x14ac:dyDescent="0.25">
      <c r="A18" s="102"/>
      <c r="B18" s="87">
        <f t="shared" si="4"/>
        <v>2027</v>
      </c>
      <c r="C18" s="88">
        <f t="shared" si="5"/>
        <v>6921.1693536222283</v>
      </c>
      <c r="D18" s="89">
        <f t="shared" si="1"/>
        <v>0.03</v>
      </c>
      <c r="E18" s="90">
        <f t="shared" si="1"/>
        <v>0</v>
      </c>
      <c r="F18" s="91">
        <f t="shared" si="0"/>
        <v>0.05</v>
      </c>
      <c r="G18" s="88">
        <f t="shared" si="2"/>
        <v>116006.54420691929</v>
      </c>
      <c r="H18" s="88">
        <f t="shared" si="3"/>
        <v>5524.1211527104424</v>
      </c>
      <c r="I18" s="9"/>
      <c r="K18"/>
      <c r="L18"/>
      <c r="M18"/>
      <c r="N18"/>
      <c r="O18"/>
      <c r="P18"/>
      <c r="Q18"/>
      <c r="R18"/>
      <c r="S18"/>
      <c r="T18"/>
      <c r="U18"/>
      <c r="V18"/>
      <c r="W18"/>
      <c r="X18"/>
      <c r="Y18"/>
      <c r="Z18"/>
      <c r="AA18"/>
      <c r="AB18"/>
      <c r="AC18"/>
    </row>
    <row r="19" spans="1:29" s="4" customFormat="1" x14ac:dyDescent="0.25">
      <c r="A19" s="102"/>
      <c r="B19" s="73">
        <f t="shared" si="4"/>
        <v>2028</v>
      </c>
      <c r="C19" s="74">
        <f t="shared" si="5"/>
        <v>7128.8044342308949</v>
      </c>
      <c r="D19" s="75">
        <f t="shared" si="1"/>
        <v>0.03</v>
      </c>
      <c r="E19" s="76">
        <f t="shared" si="1"/>
        <v>0</v>
      </c>
      <c r="F19" s="77">
        <f t="shared" si="0"/>
        <v>0.05</v>
      </c>
      <c r="G19" s="74">
        <f t="shared" si="2"/>
        <v>129292.1160732077</v>
      </c>
      <c r="H19" s="74">
        <f t="shared" si="3"/>
        <v>6156.7674320575097</v>
      </c>
      <c r="I19" s="100" t="s">
        <v>46</v>
      </c>
      <c r="J19" s="2"/>
      <c r="K19"/>
      <c r="L19"/>
      <c r="M19"/>
      <c r="N19"/>
      <c r="O19"/>
      <c r="P19"/>
      <c r="Q19"/>
      <c r="R19"/>
      <c r="S19"/>
      <c r="T19"/>
      <c r="U19"/>
      <c r="V19"/>
      <c r="W19"/>
      <c r="X19"/>
      <c r="Y19"/>
      <c r="Z19"/>
      <c r="AA19"/>
      <c r="AB19"/>
      <c r="AC19"/>
    </row>
    <row r="20" spans="1:29" s="2" customFormat="1" x14ac:dyDescent="0.25">
      <c r="A20" s="102"/>
      <c r="B20" s="87">
        <f t="shared" si="4"/>
        <v>2029</v>
      </c>
      <c r="C20" s="88">
        <f t="shared" si="5"/>
        <v>7342.6685672578215</v>
      </c>
      <c r="D20" s="89">
        <f t="shared" si="1"/>
        <v>0.03</v>
      </c>
      <c r="E20" s="90">
        <f t="shared" si="1"/>
        <v>0</v>
      </c>
      <c r="F20" s="91">
        <f t="shared" si="0"/>
        <v>0.05</v>
      </c>
      <c r="G20" s="88">
        <f t="shared" si="2"/>
        <v>143466.52387248879</v>
      </c>
      <c r="H20" s="88">
        <f t="shared" si="3"/>
        <v>6831.7392320232766</v>
      </c>
      <c r="I20" s="9"/>
      <c r="K20"/>
      <c r="L20"/>
      <c r="M20"/>
      <c r="N20"/>
      <c r="O20"/>
      <c r="P20"/>
      <c r="Q20"/>
      <c r="R20"/>
      <c r="S20"/>
      <c r="T20"/>
      <c r="U20"/>
      <c r="V20"/>
      <c r="W20"/>
      <c r="X20"/>
      <c r="Y20"/>
      <c r="Z20"/>
      <c r="AA20"/>
      <c r="AB20"/>
      <c r="AC20"/>
    </row>
    <row r="21" spans="1:29" s="4" customFormat="1" x14ac:dyDescent="0.25">
      <c r="A21" s="102"/>
      <c r="B21" s="73">
        <f t="shared" si="4"/>
        <v>2030</v>
      </c>
      <c r="C21" s="74">
        <f t="shared" si="5"/>
        <v>7562.9486242755556</v>
      </c>
      <c r="D21" s="75">
        <f t="shared" si="1"/>
        <v>0.03</v>
      </c>
      <c r="E21" s="76">
        <f t="shared" si="1"/>
        <v>0</v>
      </c>
      <c r="F21" s="77">
        <f t="shared" si="0"/>
        <v>0.05</v>
      </c>
      <c r="G21" s="74">
        <f t="shared" si="2"/>
        <v>158580.94612160255</v>
      </c>
      <c r="H21" s="74">
        <f t="shared" si="3"/>
        <v>7551.4736248382178</v>
      </c>
      <c r="I21" s="9"/>
      <c r="J21" s="2"/>
      <c r="K21"/>
      <c r="L21"/>
      <c r="M21"/>
      <c r="N21"/>
      <c r="O21"/>
      <c r="P21"/>
      <c r="Q21"/>
      <c r="R21"/>
      <c r="S21"/>
      <c r="T21"/>
      <c r="U21"/>
      <c r="V21"/>
      <c r="W21"/>
      <c r="X21"/>
      <c r="Y21"/>
      <c r="Z21"/>
      <c r="AA21"/>
      <c r="AB21"/>
      <c r="AC21"/>
    </row>
    <row r="22" spans="1:29" s="2" customFormat="1" x14ac:dyDescent="0.25">
      <c r="A22" s="102"/>
      <c r="B22" s="66">
        <f t="shared" si="4"/>
        <v>2031</v>
      </c>
      <c r="C22" s="78">
        <f t="shared" si="5"/>
        <v>7789.837083003822</v>
      </c>
      <c r="D22" s="79">
        <f t="shared" si="1"/>
        <v>0.03</v>
      </c>
      <c r="E22" s="80">
        <f t="shared" si="1"/>
        <v>0</v>
      </c>
      <c r="F22" s="81">
        <f t="shared" si="0"/>
        <v>0.05</v>
      </c>
      <c r="G22" s="78">
        <f t="shared" si="2"/>
        <v>174689.32236483667</v>
      </c>
      <c r="H22" s="78">
        <f t="shared" si="3"/>
        <v>8318.5391602303189</v>
      </c>
      <c r="I22" s="9"/>
      <c r="K22"/>
      <c r="L22"/>
      <c r="M22"/>
      <c r="N22"/>
      <c r="O22"/>
      <c r="P22"/>
      <c r="Q22"/>
      <c r="R22"/>
      <c r="S22"/>
      <c r="T22"/>
      <c r="U22"/>
      <c r="V22"/>
      <c r="W22"/>
      <c r="X22"/>
      <c r="Y22"/>
      <c r="Z22"/>
      <c r="AA22"/>
      <c r="AB22"/>
      <c r="AC22"/>
    </row>
    <row r="23" spans="1:29" s="4" customFormat="1" x14ac:dyDescent="0.25">
      <c r="A23" s="102"/>
      <c r="B23" s="73">
        <f t="shared" si="4"/>
        <v>2032</v>
      </c>
      <c r="C23" s="74">
        <f t="shared" si="5"/>
        <v>8023.5321954939363</v>
      </c>
      <c r="D23" s="75">
        <f t="shared" si="1"/>
        <v>0.03</v>
      </c>
      <c r="E23" s="76">
        <f t="shared" si="1"/>
        <v>0</v>
      </c>
      <c r="F23" s="77">
        <f t="shared" si="0"/>
        <v>0.05</v>
      </c>
      <c r="G23" s="74">
        <f t="shared" si="2"/>
        <v>191848.49728834713</v>
      </c>
      <c r="H23" s="74">
        <f t="shared" si="3"/>
        <v>9135.6427280165299</v>
      </c>
      <c r="I23" s="9"/>
      <c r="J23" s="2"/>
      <c r="K23"/>
      <c r="L23"/>
      <c r="M23"/>
      <c r="N23"/>
      <c r="O23"/>
      <c r="P23"/>
      <c r="Q23"/>
      <c r="R23"/>
      <c r="S23"/>
      <c r="T23"/>
      <c r="U23"/>
      <c r="V23"/>
      <c r="W23"/>
      <c r="X23"/>
      <c r="Y23"/>
      <c r="Z23"/>
      <c r="AA23"/>
      <c r="AB23"/>
      <c r="AC23"/>
    </row>
    <row r="24" spans="1:29" s="2" customFormat="1" x14ac:dyDescent="0.25">
      <c r="A24" s="102"/>
      <c r="B24" s="66">
        <f t="shared" si="4"/>
        <v>2033</v>
      </c>
      <c r="C24" s="78">
        <f t="shared" si="5"/>
        <v>8264.238161358755</v>
      </c>
      <c r="D24" s="79">
        <f t="shared" si="1"/>
        <v>0.03</v>
      </c>
      <c r="E24" s="80">
        <f t="shared" si="1"/>
        <v>0</v>
      </c>
      <c r="F24" s="81">
        <f t="shared" si="0"/>
        <v>0.05</v>
      </c>
      <c r="G24" s="78">
        <f t="shared" si="2"/>
        <v>210118.37222219119</v>
      </c>
      <c r="H24" s="78">
        <f t="shared" si="3"/>
        <v>10005.636772485295</v>
      </c>
      <c r="I24" s="9"/>
      <c r="K24"/>
      <c r="L24"/>
      <c r="M24"/>
      <c r="N24"/>
      <c r="O24"/>
      <c r="P24"/>
      <c r="Q24"/>
      <c r="R24"/>
      <c r="S24"/>
      <c r="T24"/>
      <c r="U24"/>
      <c r="V24"/>
      <c r="W24"/>
      <c r="X24"/>
      <c r="Y24"/>
      <c r="Z24"/>
      <c r="AA24"/>
      <c r="AB24"/>
      <c r="AC24"/>
    </row>
    <row r="25" spans="1:29" s="4" customFormat="1" x14ac:dyDescent="0.25">
      <c r="A25" s="102"/>
      <c r="B25" s="73">
        <f t="shared" si="4"/>
        <v>2034</v>
      </c>
      <c r="C25" s="74">
        <f t="shared" si="5"/>
        <v>8512.1653061995185</v>
      </c>
      <c r="D25" s="75">
        <f t="shared" si="1"/>
        <v>0.03</v>
      </c>
      <c r="E25" s="76">
        <f t="shared" si="1"/>
        <v>0</v>
      </c>
      <c r="F25" s="77">
        <f t="shared" si="0"/>
        <v>0.05</v>
      </c>
      <c r="G25" s="74">
        <f t="shared" si="2"/>
        <v>229562.06440481023</v>
      </c>
      <c r="H25" s="74">
        <f t="shared" si="3"/>
        <v>10931.526876419537</v>
      </c>
      <c r="I25" s="9"/>
      <c r="J25" s="2"/>
      <c r="K25"/>
      <c r="L25"/>
      <c r="M25"/>
      <c r="N25"/>
      <c r="O25"/>
      <c r="P25"/>
      <c r="Q25"/>
      <c r="R25"/>
      <c r="S25"/>
      <c r="T25"/>
      <c r="U25"/>
      <c r="V25"/>
      <c r="W25"/>
      <c r="X25"/>
      <c r="Y25"/>
      <c r="Z25"/>
      <c r="AA25"/>
      <c r="AB25"/>
      <c r="AC25"/>
    </row>
    <row r="26" spans="1:29" s="2" customFormat="1" x14ac:dyDescent="0.25">
      <c r="A26" s="102"/>
      <c r="B26" s="66">
        <f t="shared" si="4"/>
        <v>2035</v>
      </c>
      <c r="C26" s="78">
        <f t="shared" si="5"/>
        <v>8767.5302653855033</v>
      </c>
      <c r="D26" s="79">
        <f t="shared" si="1"/>
        <v>0.03</v>
      </c>
      <c r="E26" s="80">
        <f t="shared" si="1"/>
        <v>0</v>
      </c>
      <c r="F26" s="81">
        <f t="shared" si="0"/>
        <v>0.05</v>
      </c>
      <c r="G26" s="78">
        <f t="shared" si="2"/>
        <v>250246.07440370551</v>
      </c>
      <c r="H26" s="78">
        <f t="shared" si="3"/>
        <v>11916.479733509786</v>
      </c>
      <c r="I26" s="99" t="s">
        <v>47</v>
      </c>
      <c r="K26"/>
      <c r="L26"/>
      <c r="M26"/>
      <c r="N26"/>
      <c r="O26"/>
      <c r="P26"/>
      <c r="Q26"/>
      <c r="R26"/>
      <c r="S26"/>
      <c r="T26"/>
      <c r="U26"/>
      <c r="V26"/>
      <c r="W26"/>
      <c r="X26"/>
      <c r="Y26"/>
      <c r="Z26"/>
      <c r="AA26"/>
      <c r="AB26"/>
      <c r="AC26"/>
    </row>
    <row r="27" spans="1:29" s="4" customFormat="1" x14ac:dyDescent="0.25">
      <c r="A27" s="102"/>
      <c r="B27" s="73">
        <f t="shared" si="4"/>
        <v>2036</v>
      </c>
      <c r="C27" s="74">
        <f t="shared" si="5"/>
        <v>9030.5561733470677</v>
      </c>
      <c r="D27" s="75">
        <f t="shared" si="1"/>
        <v>0.03</v>
      </c>
      <c r="E27" s="76">
        <f t="shared" si="1"/>
        <v>0</v>
      </c>
      <c r="F27" s="77">
        <f t="shared" si="0"/>
        <v>0.05</v>
      </c>
      <c r="G27" s="74">
        <f t="shared" si="2"/>
        <v>272240.46210590523</v>
      </c>
      <c r="H27" s="74">
        <f t="shared" si="3"/>
        <v>12963.83152885263</v>
      </c>
      <c r="I27" s="2"/>
      <c r="J27" s="2"/>
      <c r="K27"/>
      <c r="L27"/>
      <c r="M27"/>
      <c r="N27"/>
      <c r="O27"/>
      <c r="P27"/>
      <c r="Q27"/>
      <c r="R27"/>
      <c r="S27"/>
      <c r="T27"/>
      <c r="U27"/>
      <c r="V27"/>
      <c r="W27"/>
      <c r="X27"/>
      <c r="Y27"/>
      <c r="Z27"/>
      <c r="AA27"/>
      <c r="AB27"/>
      <c r="AC27"/>
    </row>
    <row r="28" spans="1:29" s="2" customFormat="1" x14ac:dyDescent="0.25">
      <c r="A28" s="102"/>
      <c r="B28" s="66">
        <f t="shared" si="4"/>
        <v>2037</v>
      </c>
      <c r="C28" s="78">
        <f t="shared" si="5"/>
        <v>9301.4728585474804</v>
      </c>
      <c r="D28" s="79">
        <f t="shared" si="1"/>
        <v>0.03</v>
      </c>
      <c r="E28" s="80">
        <f t="shared" si="1"/>
        <v>0</v>
      </c>
      <c r="F28" s="81">
        <f t="shared" si="0"/>
        <v>0.05</v>
      </c>
      <c r="G28" s="78">
        <f t="shared" si="2"/>
        <v>295619.03171267535</v>
      </c>
      <c r="H28" s="78">
        <f t="shared" si="3"/>
        <v>14077.096748222637</v>
      </c>
      <c r="I28" s="9"/>
      <c r="K28"/>
      <c r="L28"/>
      <c r="M28"/>
      <c r="N28"/>
      <c r="O28"/>
      <c r="P28"/>
      <c r="Q28"/>
      <c r="R28"/>
      <c r="S28"/>
      <c r="T28"/>
      <c r="U28"/>
      <c r="V28"/>
      <c r="W28"/>
      <c r="X28"/>
      <c r="Y28"/>
      <c r="Z28"/>
      <c r="AA28"/>
      <c r="AB28"/>
      <c r="AC28"/>
    </row>
    <row r="29" spans="1:29" s="4" customFormat="1" x14ac:dyDescent="0.25">
      <c r="A29" s="102"/>
      <c r="B29" s="73">
        <f t="shared" si="4"/>
        <v>2038</v>
      </c>
      <c r="C29" s="74">
        <f t="shared" si="5"/>
        <v>9580.5170443039042</v>
      </c>
      <c r="D29" s="75">
        <f t="shared" si="1"/>
        <v>0.03</v>
      </c>
      <c r="E29" s="76">
        <f t="shared" si="1"/>
        <v>0</v>
      </c>
      <c r="F29" s="77">
        <f t="shared" si="0"/>
        <v>0.05</v>
      </c>
      <c r="G29" s="74">
        <f t="shared" si="2"/>
        <v>320459.52619482821</v>
      </c>
      <c r="H29" s="74">
        <f t="shared" si="3"/>
        <v>15259.977437848962</v>
      </c>
      <c r="I29" s="9"/>
      <c r="J29" s="2"/>
      <c r="K29"/>
      <c r="L29"/>
      <c r="M29"/>
      <c r="N29"/>
      <c r="O29"/>
      <c r="P29"/>
      <c r="Q29"/>
      <c r="R29"/>
      <c r="S29"/>
      <c r="T29"/>
      <c r="U29"/>
      <c r="V29"/>
      <c r="W29"/>
      <c r="X29"/>
      <c r="Y29"/>
      <c r="Z29"/>
      <c r="AA29"/>
      <c r="AB29"/>
      <c r="AC29"/>
    </row>
    <row r="30" spans="1:29" s="2" customFormat="1" x14ac:dyDescent="0.25">
      <c r="A30" s="102"/>
      <c r="B30" s="66">
        <f t="shared" si="4"/>
        <v>2039</v>
      </c>
      <c r="C30" s="78">
        <f t="shared" si="5"/>
        <v>9867.9325556330205</v>
      </c>
      <c r="D30" s="79">
        <f t="shared" si="1"/>
        <v>0.03</v>
      </c>
      <c r="E30" s="80">
        <f t="shared" si="1"/>
        <v>0</v>
      </c>
      <c r="F30" s="81">
        <f t="shared" si="0"/>
        <v>0.05</v>
      </c>
      <c r="G30" s="78">
        <f t="shared" si="2"/>
        <v>346843.83168798429</v>
      </c>
      <c r="H30" s="78">
        <f t="shared" si="3"/>
        <v>16516.372937523061</v>
      </c>
      <c r="I30" s="9"/>
      <c r="K30"/>
      <c r="L30"/>
      <c r="M30"/>
      <c r="N30"/>
      <c r="O30"/>
      <c r="P30"/>
      <c r="Q30"/>
      <c r="R30"/>
      <c r="S30"/>
      <c r="T30"/>
      <c r="U30"/>
      <c r="V30"/>
      <c r="W30"/>
      <c r="X30"/>
      <c r="Y30"/>
      <c r="Z30"/>
      <c r="AA30"/>
      <c r="AB30"/>
      <c r="AC30"/>
    </row>
    <row r="31" spans="1:29" s="4" customFormat="1" x14ac:dyDescent="0.25">
      <c r="A31" s="102"/>
      <c r="B31" s="73">
        <f t="shared" si="4"/>
        <v>2040</v>
      </c>
      <c r="C31" s="74">
        <f t="shared" si="5"/>
        <v>10163.970532302012</v>
      </c>
      <c r="D31" s="75">
        <f t="shared" si="1"/>
        <v>0.03</v>
      </c>
      <c r="E31" s="76">
        <f t="shared" si="1"/>
        <v>0</v>
      </c>
      <c r="F31" s="77">
        <f t="shared" si="0"/>
        <v>0.05</v>
      </c>
      <c r="G31" s="74">
        <f t="shared" si="2"/>
        <v>374858.19233130058</v>
      </c>
      <c r="H31" s="74">
        <f t="shared" si="3"/>
        <v>17850.390111014316</v>
      </c>
      <c r="I31" s="9"/>
      <c r="J31" s="2"/>
      <c r="K31"/>
      <c r="L31"/>
      <c r="M31"/>
      <c r="N31"/>
      <c r="O31"/>
      <c r="P31"/>
      <c r="Q31"/>
      <c r="R31"/>
      <c r="S31"/>
      <c r="T31"/>
      <c r="U31"/>
      <c r="V31"/>
      <c r="W31"/>
      <c r="X31"/>
      <c r="Y31"/>
      <c r="Z31"/>
      <c r="AA31"/>
      <c r="AB31"/>
      <c r="AC31"/>
    </row>
    <row r="32" spans="1:29" s="2" customFormat="1" x14ac:dyDescent="0.25">
      <c r="A32" s="102"/>
      <c r="B32" s="66">
        <f t="shared" si="4"/>
        <v>2041</v>
      </c>
      <c r="C32" s="78">
        <f t="shared" si="5"/>
        <v>10468.889648271072</v>
      </c>
      <c r="D32" s="79">
        <f t="shared" si="1"/>
        <v>0.03</v>
      </c>
      <c r="E32" s="80">
        <f t="shared" si="1"/>
        <v>0</v>
      </c>
      <c r="F32" s="81">
        <f t="shared" si="0"/>
        <v>0.05</v>
      </c>
      <c r="G32" s="78">
        <f t="shared" si="2"/>
        <v>404593.43607855024</v>
      </c>
      <c r="H32" s="78">
        <f t="shared" si="3"/>
        <v>19266.354098978583</v>
      </c>
      <c r="I32" s="9"/>
      <c r="K32"/>
      <c r="L32"/>
      <c r="M32"/>
      <c r="N32"/>
      <c r="O32"/>
      <c r="P32"/>
      <c r="Q32"/>
      <c r="R32"/>
      <c r="S32"/>
      <c r="T32"/>
      <c r="U32"/>
      <c r="V32"/>
      <c r="W32"/>
      <c r="X32"/>
      <c r="Y32"/>
      <c r="Z32"/>
      <c r="AA32"/>
      <c r="AB32"/>
      <c r="AC32"/>
    </row>
    <row r="33" spans="1:29" s="4" customFormat="1" x14ac:dyDescent="0.25">
      <c r="A33" s="102"/>
      <c r="B33" s="82">
        <f t="shared" si="4"/>
        <v>2042</v>
      </c>
      <c r="C33" s="74">
        <f t="shared" si="5"/>
        <v>10782.956337719204</v>
      </c>
      <c r="D33" s="75">
        <f t="shared" si="1"/>
        <v>0.03</v>
      </c>
      <c r="E33" s="76">
        <f t="shared" si="1"/>
        <v>0</v>
      </c>
      <c r="F33" s="77">
        <f t="shared" si="0"/>
        <v>0.05</v>
      </c>
      <c r="G33" s="83">
        <f t="shared" si="2"/>
        <v>436145.21203708294</v>
      </c>
      <c r="H33" s="83">
        <f t="shared" si="3"/>
        <v>20768.819620813476</v>
      </c>
      <c r="I33" s="9"/>
      <c r="J33" s="2"/>
      <c r="K33"/>
      <c r="L33"/>
      <c r="M33"/>
      <c r="N33"/>
      <c r="O33"/>
      <c r="P33"/>
      <c r="Q33"/>
      <c r="R33"/>
      <c r="S33"/>
      <c r="T33"/>
      <c r="U33"/>
      <c r="V33"/>
      <c r="W33"/>
      <c r="X33"/>
      <c r="Y33"/>
      <c r="Z33"/>
      <c r="AA33"/>
      <c r="AB33"/>
      <c r="AC33"/>
    </row>
    <row r="34" spans="1:29" s="2" customFormat="1" x14ac:dyDescent="0.25">
      <c r="A34" s="102"/>
      <c r="B34" s="66">
        <f t="shared" si="4"/>
        <v>2043</v>
      </c>
      <c r="C34" s="78">
        <f t="shared" si="5"/>
        <v>11106.445027850781</v>
      </c>
      <c r="D34" s="79">
        <f t="shared" si="1"/>
        <v>0.03</v>
      </c>
      <c r="E34" s="80">
        <f t="shared" si="1"/>
        <v>0</v>
      </c>
      <c r="F34" s="81">
        <f t="shared" si="0"/>
        <v>0.05</v>
      </c>
      <c r="G34" s="78">
        <f t="shared" si="2"/>
        <v>469614.23991818039</v>
      </c>
      <c r="H34" s="78">
        <f t="shared" si="3"/>
        <v>22362.582853246688</v>
      </c>
      <c r="I34" s="9"/>
      <c r="K34"/>
      <c r="L34"/>
      <c r="M34"/>
      <c r="N34"/>
      <c r="O34"/>
      <c r="P34"/>
      <c r="Q34"/>
      <c r="R34"/>
      <c r="S34"/>
      <c r="T34"/>
      <c r="U34"/>
      <c r="V34"/>
      <c r="W34"/>
      <c r="X34"/>
      <c r="Y34"/>
      <c r="Z34"/>
      <c r="AA34"/>
      <c r="AB34"/>
      <c r="AC34"/>
    </row>
    <row r="35" spans="1:29" s="2" customFormat="1" x14ac:dyDescent="0.25">
      <c r="A35" s="102"/>
      <c r="B35" s="82">
        <f t="shared" si="4"/>
        <v>2044</v>
      </c>
      <c r="C35" s="83">
        <f t="shared" si="5"/>
        <v>11439.638378686304</v>
      </c>
      <c r="D35" s="84">
        <f t="shared" si="1"/>
        <v>0.03</v>
      </c>
      <c r="E35" s="85">
        <f t="shared" si="1"/>
        <v>0</v>
      </c>
      <c r="F35" s="86">
        <f t="shared" si="0"/>
        <v>0.05</v>
      </c>
      <c r="G35" s="83">
        <f t="shared" si="2"/>
        <v>505106.57221171004</v>
      </c>
      <c r="H35" s="83">
        <f t="shared" ref="H35:H40" si="6" xml:space="preserve"> C35*F35 ++ G34*F35</f>
        <v>24052.693914843334</v>
      </c>
      <c r="I35" s="9"/>
      <c r="K35"/>
      <c r="L35"/>
      <c r="M35"/>
      <c r="N35"/>
      <c r="O35"/>
      <c r="P35"/>
      <c r="Q35"/>
      <c r="R35"/>
      <c r="S35"/>
      <c r="T35"/>
      <c r="U35"/>
      <c r="V35"/>
      <c r="W35"/>
      <c r="X35"/>
      <c r="Y35"/>
      <c r="Z35"/>
      <c r="AA35"/>
      <c r="AB35"/>
      <c r="AC35"/>
    </row>
    <row r="36" spans="1:29" s="2" customFormat="1" x14ac:dyDescent="0.25">
      <c r="A36" s="102"/>
      <c r="B36" s="66">
        <f t="shared" si="4"/>
        <v>2045</v>
      </c>
      <c r="C36" s="78">
        <f t="shared" si="5"/>
        <v>11782.827530046894</v>
      </c>
      <c r="D36" s="79">
        <f t="shared" si="1"/>
        <v>0.03</v>
      </c>
      <c r="E36" s="80">
        <f t="shared" si="1"/>
        <v>0</v>
      </c>
      <c r="F36" s="81">
        <f t="shared" si="0"/>
        <v>0.05</v>
      </c>
      <c r="G36" s="78">
        <f t="shared" si="2"/>
        <v>542733.86972884473</v>
      </c>
      <c r="H36" s="78">
        <f t="shared" si="6"/>
        <v>25844.46998708785</v>
      </c>
      <c r="I36" s="9"/>
      <c r="K36"/>
      <c r="L36"/>
      <c r="M36"/>
      <c r="N36"/>
      <c r="O36"/>
      <c r="P36"/>
      <c r="Q36"/>
      <c r="R36"/>
      <c r="S36"/>
      <c r="T36"/>
      <c r="U36"/>
      <c r="V36"/>
      <c r="W36"/>
      <c r="X36"/>
      <c r="Y36"/>
      <c r="Z36"/>
      <c r="AA36"/>
      <c r="AB36"/>
      <c r="AC36"/>
    </row>
    <row r="37" spans="1:29" s="2" customFormat="1" x14ac:dyDescent="0.25">
      <c r="A37" s="102"/>
      <c r="B37" s="82">
        <f t="shared" si="4"/>
        <v>2046</v>
      </c>
      <c r="C37" s="83">
        <f t="shared" si="5"/>
        <v>12136.312355948301</v>
      </c>
      <c r="D37" s="84">
        <f t="shared" si="1"/>
        <v>0.03</v>
      </c>
      <c r="E37" s="85">
        <f t="shared" si="1"/>
        <v>0</v>
      </c>
      <c r="F37" s="86">
        <f t="shared" si="0"/>
        <v>0.05</v>
      </c>
      <c r="G37" s="83">
        <f t="shared" si="2"/>
        <v>582613.69118903263</v>
      </c>
      <c r="H37" s="83">
        <f t="shared" si="6"/>
        <v>27743.509104239653</v>
      </c>
      <c r="I37" s="9"/>
      <c r="K37"/>
      <c r="L37"/>
      <c r="M37"/>
      <c r="N37"/>
      <c r="O37"/>
      <c r="P37"/>
      <c r="Q37"/>
      <c r="R37"/>
      <c r="S37"/>
      <c r="T37"/>
      <c r="U37"/>
      <c r="V37"/>
      <c r="W37"/>
      <c r="X37"/>
      <c r="Y37"/>
      <c r="Z37"/>
      <c r="AA37"/>
      <c r="AB37"/>
      <c r="AC37"/>
    </row>
    <row r="38" spans="1:29" s="2" customFormat="1" x14ac:dyDescent="0.25">
      <c r="A38" s="102"/>
      <c r="B38" s="66">
        <f t="shared" si="4"/>
        <v>2047</v>
      </c>
      <c r="C38" s="78">
        <f t="shared" si="5"/>
        <v>12500.401726626749</v>
      </c>
      <c r="D38" s="79">
        <f t="shared" si="1"/>
        <v>0.03</v>
      </c>
      <c r="E38" s="80">
        <f t="shared" si="1"/>
        <v>0</v>
      </c>
      <c r="F38" s="81">
        <f t="shared" si="0"/>
        <v>0.05</v>
      </c>
      <c r="G38" s="78">
        <f t="shared" si="2"/>
        <v>624869.79756144236</v>
      </c>
      <c r="H38" s="78">
        <f t="shared" si="6"/>
        <v>29755.704645782971</v>
      </c>
      <c r="I38" s="9"/>
      <c r="K38"/>
      <c r="L38"/>
      <c r="M38"/>
      <c r="N38"/>
      <c r="O38"/>
      <c r="P38"/>
      <c r="Q38"/>
      <c r="R38"/>
      <c r="S38"/>
      <c r="T38"/>
      <c r="U38"/>
      <c r="V38"/>
      <c r="W38"/>
      <c r="X38"/>
      <c r="Y38"/>
      <c r="Z38"/>
      <c r="AA38"/>
      <c r="AB38"/>
      <c r="AC38"/>
    </row>
    <row r="39" spans="1:29" s="2" customFormat="1" x14ac:dyDescent="0.25">
      <c r="A39" s="102"/>
      <c r="B39" s="82">
        <f t="shared" si="4"/>
        <v>2048</v>
      </c>
      <c r="C39" s="83">
        <f t="shared" si="5"/>
        <v>12875.413778425551</v>
      </c>
      <c r="D39" s="84">
        <f t="shared" si="1"/>
        <v>0.03</v>
      </c>
      <c r="E39" s="85">
        <f t="shared" si="1"/>
        <v>0</v>
      </c>
      <c r="F39" s="86">
        <f t="shared" si="0"/>
        <v>0.05</v>
      </c>
      <c r="G39" s="83">
        <f t="shared" si="2"/>
        <v>669632.47190686141</v>
      </c>
      <c r="H39" s="83">
        <f t="shared" si="6"/>
        <v>31887.260566993398</v>
      </c>
      <c r="I39" s="9"/>
      <c r="K39"/>
      <c r="L39"/>
      <c r="M39"/>
      <c r="N39"/>
      <c r="O39"/>
      <c r="P39"/>
      <c r="Q39"/>
      <c r="R39"/>
      <c r="S39"/>
      <c r="T39"/>
      <c r="U39"/>
      <c r="V39"/>
      <c r="W39"/>
      <c r="X39"/>
      <c r="Y39"/>
      <c r="Z39"/>
      <c r="AA39"/>
      <c r="AB39"/>
      <c r="AC39"/>
    </row>
    <row r="40" spans="1:29" s="2" customFormat="1" x14ac:dyDescent="0.25">
      <c r="A40" s="102"/>
      <c r="B40" s="66">
        <f t="shared" si="4"/>
        <v>2049</v>
      </c>
      <c r="C40" s="78">
        <f t="shared" si="5"/>
        <v>13261.676191778317</v>
      </c>
      <c r="D40" s="79">
        <f t="shared" si="1"/>
        <v>0.03</v>
      </c>
      <c r="E40" s="80">
        <f t="shared" si="1"/>
        <v>0</v>
      </c>
      <c r="F40" s="81">
        <f t="shared" si="0"/>
        <v>0.05</v>
      </c>
      <c r="G40" s="78">
        <f t="shared" si="2"/>
        <v>717038.85550357169</v>
      </c>
      <c r="H40" s="78">
        <f t="shared" si="6"/>
        <v>34144.707404931993</v>
      </c>
      <c r="I40" s="9"/>
      <c r="K40"/>
      <c r="L40"/>
      <c r="M40"/>
      <c r="N40"/>
      <c r="O40"/>
      <c r="P40"/>
      <c r="Q40"/>
      <c r="R40"/>
      <c r="S40"/>
      <c r="T40"/>
      <c r="U40"/>
      <c r="V40"/>
      <c r="W40"/>
      <c r="X40"/>
      <c r="Y40"/>
      <c r="Z40"/>
      <c r="AA40"/>
      <c r="AB40"/>
      <c r="AC40"/>
    </row>
    <row r="41" spans="1:29" s="4" customFormat="1" x14ac:dyDescent="0.25">
      <c r="A41" s="102"/>
      <c r="B41" s="73">
        <f>+B34+1</f>
        <v>2044</v>
      </c>
      <c r="C41" s="74">
        <f t="shared" si="5"/>
        <v>13659.526477531666</v>
      </c>
      <c r="D41" s="75">
        <f>+D34</f>
        <v>0.03</v>
      </c>
      <c r="E41" s="76">
        <f t="shared" ref="E41" si="7">+E40</f>
        <v>0</v>
      </c>
      <c r="F41" s="77">
        <f>F34</f>
        <v>0.05</v>
      </c>
      <c r="G41" s="74">
        <f t="shared" si="2"/>
        <v>767233.30108015856</v>
      </c>
      <c r="H41" s="74">
        <f xml:space="preserve"> C41*F41 ++ G34*F41</f>
        <v>24163.688319785604</v>
      </c>
      <c r="I41" s="9"/>
      <c r="J41" s="2"/>
      <c r="K41"/>
      <c r="L41"/>
      <c r="M41"/>
      <c r="N41"/>
      <c r="O41"/>
      <c r="P41"/>
      <c r="Q41"/>
      <c r="R41"/>
      <c r="S41"/>
      <c r="T41"/>
      <c r="U41"/>
      <c r="V41"/>
      <c r="W41"/>
      <c r="X41"/>
      <c r="Y41"/>
      <c r="Z41"/>
      <c r="AA41"/>
      <c r="AB41"/>
      <c r="AC41"/>
    </row>
    <row r="42" spans="1:29" x14ac:dyDescent="0.25">
      <c r="A42" s="102"/>
    </row>
    <row r="43" spans="1:29" x14ac:dyDescent="0.25">
      <c r="A43" s="102"/>
    </row>
    <row r="44" spans="1:29" x14ac:dyDescent="0.25">
      <c r="A44" s="102"/>
    </row>
    <row r="45" spans="1:29" x14ac:dyDescent="0.25">
      <c r="A45" s="102"/>
    </row>
    <row r="46" spans="1:29" x14ac:dyDescent="0.25">
      <c r="A46" s="102"/>
    </row>
    <row r="47" spans="1:29" x14ac:dyDescent="0.25">
      <c r="A47" s="102"/>
    </row>
    <row r="48" spans="1:29" x14ac:dyDescent="0.25">
      <c r="A48" s="102"/>
    </row>
    <row r="49" spans="1:1" x14ac:dyDescent="0.25">
      <c r="A49" s="102"/>
    </row>
    <row r="50" spans="1:1" x14ac:dyDescent="0.25">
      <c r="A50" s="102"/>
    </row>
    <row r="51" spans="1:1" x14ac:dyDescent="0.25">
      <c r="A51" s="102"/>
    </row>
    <row r="52" spans="1:1" x14ac:dyDescent="0.25">
      <c r="A52" s="102"/>
    </row>
  </sheetData>
  <mergeCells count="3">
    <mergeCell ref="B4:H4"/>
    <mergeCell ref="A1:D1"/>
    <mergeCell ref="A4:A52"/>
  </mergeCells>
  <hyperlinks>
    <hyperlink ref="A4:A52" r:id="rId1" display="© 2015 Miguel Donoso Arévalo. Todos los derechos reservados. www.migueldonoso.es"/>
  </hyperlinks>
  <pageMargins left="0.7" right="0.7" top="0.75" bottom="0.75" header="0.3" footer="0.3"/>
  <pageSetup paperSize="9" orientation="portrait" horizontalDpi="0" verticalDpi="0"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52"/>
  <sheetViews>
    <sheetView showGridLines="0" workbookViewId="0">
      <selection activeCell="A4" sqref="A4:A52"/>
    </sheetView>
  </sheetViews>
  <sheetFormatPr baseColWidth="10" defaultRowHeight="12.75" x14ac:dyDescent="0.2"/>
  <cols>
    <col min="1" max="1" width="11.42578125" style="12"/>
    <col min="2" max="2" width="12.7109375" style="12" customWidth="1"/>
    <col min="3" max="3" width="8.28515625" style="12" customWidth="1"/>
    <col min="4" max="4" width="9.28515625" style="12" customWidth="1"/>
    <col min="5" max="5" width="11.42578125" style="12"/>
    <col min="6" max="6" width="9.140625" style="12" customWidth="1"/>
    <col min="7" max="7" width="10" style="12" customWidth="1"/>
    <col min="8" max="8" width="11.42578125" style="12"/>
    <col min="9" max="9" width="7" style="12" customWidth="1"/>
    <col min="10" max="10" width="11.28515625" style="12" bestFit="1" customWidth="1"/>
    <col min="11" max="11" width="8.7109375" style="12" customWidth="1"/>
    <col min="12" max="12" width="9.5703125" style="12" customWidth="1"/>
    <col min="13" max="13" width="10.85546875" style="12" customWidth="1"/>
    <col min="14" max="14" width="10.140625" style="12" customWidth="1"/>
    <col min="15" max="15" width="7.5703125" style="12" customWidth="1"/>
    <col min="16" max="16" width="11.42578125" style="12"/>
    <col min="17" max="17" width="12.42578125" style="12" customWidth="1"/>
    <col min="18" max="257" width="11.42578125" style="12"/>
    <col min="258" max="258" width="15.5703125" style="12" customWidth="1"/>
    <col min="259" max="263" width="11.42578125" style="12"/>
    <col min="264" max="264" width="11.28515625" style="12" bestFit="1" customWidth="1"/>
    <col min="265" max="265" width="3.85546875" style="12" customWidth="1"/>
    <col min="266" max="266" width="1.7109375" style="12" customWidth="1"/>
    <col min="267" max="513" width="11.42578125" style="12"/>
    <col min="514" max="514" width="15.5703125" style="12" customWidth="1"/>
    <col min="515" max="519" width="11.42578125" style="12"/>
    <col min="520" max="520" width="11.28515625" style="12" bestFit="1" customWidth="1"/>
    <col min="521" max="521" width="3.85546875" style="12" customWidth="1"/>
    <col min="522" max="522" width="1.7109375" style="12" customWidth="1"/>
    <col min="523" max="769" width="11.42578125" style="12"/>
    <col min="770" max="770" width="15.5703125" style="12" customWidth="1"/>
    <col min="771" max="775" width="11.42578125" style="12"/>
    <col min="776" max="776" width="11.28515625" style="12" bestFit="1" customWidth="1"/>
    <col min="777" max="777" width="3.85546875" style="12" customWidth="1"/>
    <col min="778" max="778" width="1.7109375" style="12" customWidth="1"/>
    <col min="779" max="1025" width="11.42578125" style="12"/>
    <col min="1026" max="1026" width="15.5703125" style="12" customWidth="1"/>
    <col min="1027" max="1031" width="11.42578125" style="12"/>
    <col min="1032" max="1032" width="11.28515625" style="12" bestFit="1" customWidth="1"/>
    <col min="1033" max="1033" width="3.85546875" style="12" customWidth="1"/>
    <col min="1034" max="1034" width="1.7109375" style="12" customWidth="1"/>
    <col min="1035" max="1281" width="11.42578125" style="12"/>
    <col min="1282" max="1282" width="15.5703125" style="12" customWidth="1"/>
    <col min="1283" max="1287" width="11.42578125" style="12"/>
    <col min="1288" max="1288" width="11.28515625" style="12" bestFit="1" customWidth="1"/>
    <col min="1289" max="1289" width="3.85546875" style="12" customWidth="1"/>
    <col min="1290" max="1290" width="1.7109375" style="12" customWidth="1"/>
    <col min="1291" max="1537" width="11.42578125" style="12"/>
    <col min="1538" max="1538" width="15.5703125" style="12" customWidth="1"/>
    <col min="1539" max="1543" width="11.42578125" style="12"/>
    <col min="1544" max="1544" width="11.28515625" style="12" bestFit="1" customWidth="1"/>
    <col min="1545" max="1545" width="3.85546875" style="12" customWidth="1"/>
    <col min="1546" max="1546" width="1.7109375" style="12" customWidth="1"/>
    <col min="1547" max="1793" width="11.42578125" style="12"/>
    <col min="1794" max="1794" width="15.5703125" style="12" customWidth="1"/>
    <col min="1795" max="1799" width="11.42578125" style="12"/>
    <col min="1800" max="1800" width="11.28515625" style="12" bestFit="1" customWidth="1"/>
    <col min="1801" max="1801" width="3.85546875" style="12" customWidth="1"/>
    <col min="1802" max="1802" width="1.7109375" style="12" customWidth="1"/>
    <col min="1803" max="2049" width="11.42578125" style="12"/>
    <col min="2050" max="2050" width="15.5703125" style="12" customWidth="1"/>
    <col min="2051" max="2055" width="11.42578125" style="12"/>
    <col min="2056" max="2056" width="11.28515625" style="12" bestFit="1" customWidth="1"/>
    <col min="2057" max="2057" width="3.85546875" style="12" customWidth="1"/>
    <col min="2058" max="2058" width="1.7109375" style="12" customWidth="1"/>
    <col min="2059" max="2305" width="11.42578125" style="12"/>
    <col min="2306" max="2306" width="15.5703125" style="12" customWidth="1"/>
    <col min="2307" max="2311" width="11.42578125" style="12"/>
    <col min="2312" max="2312" width="11.28515625" style="12" bestFit="1" customWidth="1"/>
    <col min="2313" max="2313" width="3.85546875" style="12" customWidth="1"/>
    <col min="2314" max="2314" width="1.7109375" style="12" customWidth="1"/>
    <col min="2315" max="2561" width="11.42578125" style="12"/>
    <col min="2562" max="2562" width="15.5703125" style="12" customWidth="1"/>
    <col min="2563" max="2567" width="11.42578125" style="12"/>
    <col min="2568" max="2568" width="11.28515625" style="12" bestFit="1" customWidth="1"/>
    <col min="2569" max="2569" width="3.85546875" style="12" customWidth="1"/>
    <col min="2570" max="2570" width="1.7109375" style="12" customWidth="1"/>
    <col min="2571" max="2817" width="11.42578125" style="12"/>
    <col min="2818" max="2818" width="15.5703125" style="12" customWidth="1"/>
    <col min="2819" max="2823" width="11.42578125" style="12"/>
    <col min="2824" max="2824" width="11.28515625" style="12" bestFit="1" customWidth="1"/>
    <col min="2825" max="2825" width="3.85546875" style="12" customWidth="1"/>
    <col min="2826" max="2826" width="1.7109375" style="12" customWidth="1"/>
    <col min="2827" max="3073" width="11.42578125" style="12"/>
    <col min="3074" max="3074" width="15.5703125" style="12" customWidth="1"/>
    <col min="3075" max="3079" width="11.42578125" style="12"/>
    <col min="3080" max="3080" width="11.28515625" style="12" bestFit="1" customWidth="1"/>
    <col min="3081" max="3081" width="3.85546875" style="12" customWidth="1"/>
    <col min="3082" max="3082" width="1.7109375" style="12" customWidth="1"/>
    <col min="3083" max="3329" width="11.42578125" style="12"/>
    <col min="3330" max="3330" width="15.5703125" style="12" customWidth="1"/>
    <col min="3331" max="3335" width="11.42578125" style="12"/>
    <col min="3336" max="3336" width="11.28515625" style="12" bestFit="1" customWidth="1"/>
    <col min="3337" max="3337" width="3.85546875" style="12" customWidth="1"/>
    <col min="3338" max="3338" width="1.7109375" style="12" customWidth="1"/>
    <col min="3339" max="3585" width="11.42578125" style="12"/>
    <col min="3586" max="3586" width="15.5703125" style="12" customWidth="1"/>
    <col min="3587" max="3591" width="11.42578125" style="12"/>
    <col min="3592" max="3592" width="11.28515625" style="12" bestFit="1" customWidth="1"/>
    <col min="3593" max="3593" width="3.85546875" style="12" customWidth="1"/>
    <col min="3594" max="3594" width="1.7109375" style="12" customWidth="1"/>
    <col min="3595" max="3841" width="11.42578125" style="12"/>
    <col min="3842" max="3842" width="15.5703125" style="12" customWidth="1"/>
    <col min="3843" max="3847" width="11.42578125" style="12"/>
    <col min="3848" max="3848" width="11.28515625" style="12" bestFit="1" customWidth="1"/>
    <col min="3849" max="3849" width="3.85546875" style="12" customWidth="1"/>
    <col min="3850" max="3850" width="1.7109375" style="12" customWidth="1"/>
    <col min="3851" max="4097" width="11.42578125" style="12"/>
    <col min="4098" max="4098" width="15.5703125" style="12" customWidth="1"/>
    <col min="4099" max="4103" width="11.42578125" style="12"/>
    <col min="4104" max="4104" width="11.28515625" style="12" bestFit="1" customWidth="1"/>
    <col min="4105" max="4105" width="3.85546875" style="12" customWidth="1"/>
    <col min="4106" max="4106" width="1.7109375" style="12" customWidth="1"/>
    <col min="4107" max="4353" width="11.42578125" style="12"/>
    <col min="4354" max="4354" width="15.5703125" style="12" customWidth="1"/>
    <col min="4355" max="4359" width="11.42578125" style="12"/>
    <col min="4360" max="4360" width="11.28515625" style="12" bestFit="1" customWidth="1"/>
    <col min="4361" max="4361" width="3.85546875" style="12" customWidth="1"/>
    <col min="4362" max="4362" width="1.7109375" style="12" customWidth="1"/>
    <col min="4363" max="4609" width="11.42578125" style="12"/>
    <col min="4610" max="4610" width="15.5703125" style="12" customWidth="1"/>
    <col min="4611" max="4615" width="11.42578125" style="12"/>
    <col min="4616" max="4616" width="11.28515625" style="12" bestFit="1" customWidth="1"/>
    <col min="4617" max="4617" width="3.85546875" style="12" customWidth="1"/>
    <col min="4618" max="4618" width="1.7109375" style="12" customWidth="1"/>
    <col min="4619" max="4865" width="11.42578125" style="12"/>
    <col min="4866" max="4866" width="15.5703125" style="12" customWidth="1"/>
    <col min="4867" max="4871" width="11.42578125" style="12"/>
    <col min="4872" max="4872" width="11.28515625" style="12" bestFit="1" customWidth="1"/>
    <col min="4873" max="4873" width="3.85546875" style="12" customWidth="1"/>
    <col min="4874" max="4874" width="1.7109375" style="12" customWidth="1"/>
    <col min="4875" max="5121" width="11.42578125" style="12"/>
    <col min="5122" max="5122" width="15.5703125" style="12" customWidth="1"/>
    <col min="5123" max="5127" width="11.42578125" style="12"/>
    <col min="5128" max="5128" width="11.28515625" style="12" bestFit="1" customWidth="1"/>
    <col min="5129" max="5129" width="3.85546875" style="12" customWidth="1"/>
    <col min="5130" max="5130" width="1.7109375" style="12" customWidth="1"/>
    <col min="5131" max="5377" width="11.42578125" style="12"/>
    <col min="5378" max="5378" width="15.5703125" style="12" customWidth="1"/>
    <col min="5379" max="5383" width="11.42578125" style="12"/>
    <col min="5384" max="5384" width="11.28515625" style="12" bestFit="1" customWidth="1"/>
    <col min="5385" max="5385" width="3.85546875" style="12" customWidth="1"/>
    <col min="5386" max="5386" width="1.7109375" style="12" customWidth="1"/>
    <col min="5387" max="5633" width="11.42578125" style="12"/>
    <col min="5634" max="5634" width="15.5703125" style="12" customWidth="1"/>
    <col min="5635" max="5639" width="11.42578125" style="12"/>
    <col min="5640" max="5640" width="11.28515625" style="12" bestFit="1" customWidth="1"/>
    <col min="5641" max="5641" width="3.85546875" style="12" customWidth="1"/>
    <col min="5642" max="5642" width="1.7109375" style="12" customWidth="1"/>
    <col min="5643" max="5889" width="11.42578125" style="12"/>
    <col min="5890" max="5890" width="15.5703125" style="12" customWidth="1"/>
    <col min="5891" max="5895" width="11.42578125" style="12"/>
    <col min="5896" max="5896" width="11.28515625" style="12" bestFit="1" customWidth="1"/>
    <col min="5897" max="5897" width="3.85546875" style="12" customWidth="1"/>
    <col min="5898" max="5898" width="1.7109375" style="12" customWidth="1"/>
    <col min="5899" max="6145" width="11.42578125" style="12"/>
    <col min="6146" max="6146" width="15.5703125" style="12" customWidth="1"/>
    <col min="6147" max="6151" width="11.42578125" style="12"/>
    <col min="6152" max="6152" width="11.28515625" style="12" bestFit="1" customWidth="1"/>
    <col min="6153" max="6153" width="3.85546875" style="12" customWidth="1"/>
    <col min="6154" max="6154" width="1.7109375" style="12" customWidth="1"/>
    <col min="6155" max="6401" width="11.42578125" style="12"/>
    <col min="6402" max="6402" width="15.5703125" style="12" customWidth="1"/>
    <col min="6403" max="6407" width="11.42578125" style="12"/>
    <col min="6408" max="6408" width="11.28515625" style="12" bestFit="1" customWidth="1"/>
    <col min="6409" max="6409" width="3.85546875" style="12" customWidth="1"/>
    <col min="6410" max="6410" width="1.7109375" style="12" customWidth="1"/>
    <col min="6411" max="6657" width="11.42578125" style="12"/>
    <col min="6658" max="6658" width="15.5703125" style="12" customWidth="1"/>
    <col min="6659" max="6663" width="11.42578125" style="12"/>
    <col min="6664" max="6664" width="11.28515625" style="12" bestFit="1" customWidth="1"/>
    <col min="6665" max="6665" width="3.85546875" style="12" customWidth="1"/>
    <col min="6666" max="6666" width="1.7109375" style="12" customWidth="1"/>
    <col min="6667" max="6913" width="11.42578125" style="12"/>
    <col min="6914" max="6914" width="15.5703125" style="12" customWidth="1"/>
    <col min="6915" max="6919" width="11.42578125" style="12"/>
    <col min="6920" max="6920" width="11.28515625" style="12" bestFit="1" customWidth="1"/>
    <col min="6921" max="6921" width="3.85546875" style="12" customWidth="1"/>
    <col min="6922" max="6922" width="1.7109375" style="12" customWidth="1"/>
    <col min="6923" max="7169" width="11.42578125" style="12"/>
    <col min="7170" max="7170" width="15.5703125" style="12" customWidth="1"/>
    <col min="7171" max="7175" width="11.42578125" style="12"/>
    <col min="7176" max="7176" width="11.28515625" style="12" bestFit="1" customWidth="1"/>
    <col min="7177" max="7177" width="3.85546875" style="12" customWidth="1"/>
    <col min="7178" max="7178" width="1.7109375" style="12" customWidth="1"/>
    <col min="7179" max="7425" width="11.42578125" style="12"/>
    <col min="7426" max="7426" width="15.5703125" style="12" customWidth="1"/>
    <col min="7427" max="7431" width="11.42578125" style="12"/>
    <col min="7432" max="7432" width="11.28515625" style="12" bestFit="1" customWidth="1"/>
    <col min="7433" max="7433" width="3.85546875" style="12" customWidth="1"/>
    <col min="7434" max="7434" width="1.7109375" style="12" customWidth="1"/>
    <col min="7435" max="7681" width="11.42578125" style="12"/>
    <col min="7682" max="7682" width="15.5703125" style="12" customWidth="1"/>
    <col min="7683" max="7687" width="11.42578125" style="12"/>
    <col min="7688" max="7688" width="11.28515625" style="12" bestFit="1" customWidth="1"/>
    <col min="7689" max="7689" width="3.85546875" style="12" customWidth="1"/>
    <col min="7690" max="7690" width="1.7109375" style="12" customWidth="1"/>
    <col min="7691" max="7937" width="11.42578125" style="12"/>
    <col min="7938" max="7938" width="15.5703125" style="12" customWidth="1"/>
    <col min="7939" max="7943" width="11.42578125" style="12"/>
    <col min="7944" max="7944" width="11.28515625" style="12" bestFit="1" customWidth="1"/>
    <col min="7945" max="7945" width="3.85546875" style="12" customWidth="1"/>
    <col min="7946" max="7946" width="1.7109375" style="12" customWidth="1"/>
    <col min="7947" max="8193" width="11.42578125" style="12"/>
    <col min="8194" max="8194" width="15.5703125" style="12" customWidth="1"/>
    <col min="8195" max="8199" width="11.42578125" style="12"/>
    <col min="8200" max="8200" width="11.28515625" style="12" bestFit="1" customWidth="1"/>
    <col min="8201" max="8201" width="3.85546875" style="12" customWidth="1"/>
    <col min="8202" max="8202" width="1.7109375" style="12" customWidth="1"/>
    <col min="8203" max="8449" width="11.42578125" style="12"/>
    <col min="8450" max="8450" width="15.5703125" style="12" customWidth="1"/>
    <col min="8451" max="8455" width="11.42578125" style="12"/>
    <col min="8456" max="8456" width="11.28515625" style="12" bestFit="1" customWidth="1"/>
    <col min="8457" max="8457" width="3.85546875" style="12" customWidth="1"/>
    <col min="8458" max="8458" width="1.7109375" style="12" customWidth="1"/>
    <col min="8459" max="8705" width="11.42578125" style="12"/>
    <col min="8706" max="8706" width="15.5703125" style="12" customWidth="1"/>
    <col min="8707" max="8711" width="11.42578125" style="12"/>
    <col min="8712" max="8712" width="11.28515625" style="12" bestFit="1" customWidth="1"/>
    <col min="8713" max="8713" width="3.85546875" style="12" customWidth="1"/>
    <col min="8714" max="8714" width="1.7109375" style="12" customWidth="1"/>
    <col min="8715" max="8961" width="11.42578125" style="12"/>
    <col min="8962" max="8962" width="15.5703125" style="12" customWidth="1"/>
    <col min="8963" max="8967" width="11.42578125" style="12"/>
    <col min="8968" max="8968" width="11.28515625" style="12" bestFit="1" customWidth="1"/>
    <col min="8969" max="8969" width="3.85546875" style="12" customWidth="1"/>
    <col min="8970" max="8970" width="1.7109375" style="12" customWidth="1"/>
    <col min="8971" max="9217" width="11.42578125" style="12"/>
    <col min="9218" max="9218" width="15.5703125" style="12" customWidth="1"/>
    <col min="9219" max="9223" width="11.42578125" style="12"/>
    <col min="9224" max="9224" width="11.28515625" style="12" bestFit="1" customWidth="1"/>
    <col min="9225" max="9225" width="3.85546875" style="12" customWidth="1"/>
    <col min="9226" max="9226" width="1.7109375" style="12" customWidth="1"/>
    <col min="9227" max="9473" width="11.42578125" style="12"/>
    <col min="9474" max="9474" width="15.5703125" style="12" customWidth="1"/>
    <col min="9475" max="9479" width="11.42578125" style="12"/>
    <col min="9480" max="9480" width="11.28515625" style="12" bestFit="1" customWidth="1"/>
    <col min="9481" max="9481" width="3.85546875" style="12" customWidth="1"/>
    <col min="9482" max="9482" width="1.7109375" style="12" customWidth="1"/>
    <col min="9483" max="9729" width="11.42578125" style="12"/>
    <col min="9730" max="9730" width="15.5703125" style="12" customWidth="1"/>
    <col min="9731" max="9735" width="11.42578125" style="12"/>
    <col min="9736" max="9736" width="11.28515625" style="12" bestFit="1" customWidth="1"/>
    <col min="9737" max="9737" width="3.85546875" style="12" customWidth="1"/>
    <col min="9738" max="9738" width="1.7109375" style="12" customWidth="1"/>
    <col min="9739" max="9985" width="11.42578125" style="12"/>
    <col min="9986" max="9986" width="15.5703125" style="12" customWidth="1"/>
    <col min="9987" max="9991" width="11.42578125" style="12"/>
    <col min="9992" max="9992" width="11.28515625" style="12" bestFit="1" customWidth="1"/>
    <col min="9993" max="9993" width="3.85546875" style="12" customWidth="1"/>
    <col min="9994" max="9994" width="1.7109375" style="12" customWidth="1"/>
    <col min="9995" max="10241" width="11.42578125" style="12"/>
    <col min="10242" max="10242" width="15.5703125" style="12" customWidth="1"/>
    <col min="10243" max="10247" width="11.42578125" style="12"/>
    <col min="10248" max="10248" width="11.28515625" style="12" bestFit="1" customWidth="1"/>
    <col min="10249" max="10249" width="3.85546875" style="12" customWidth="1"/>
    <col min="10250" max="10250" width="1.7109375" style="12" customWidth="1"/>
    <col min="10251" max="10497" width="11.42578125" style="12"/>
    <col min="10498" max="10498" width="15.5703125" style="12" customWidth="1"/>
    <col min="10499" max="10503" width="11.42578125" style="12"/>
    <col min="10504" max="10504" width="11.28515625" style="12" bestFit="1" customWidth="1"/>
    <col min="10505" max="10505" width="3.85546875" style="12" customWidth="1"/>
    <col min="10506" max="10506" width="1.7109375" style="12" customWidth="1"/>
    <col min="10507" max="10753" width="11.42578125" style="12"/>
    <col min="10754" max="10754" width="15.5703125" style="12" customWidth="1"/>
    <col min="10755" max="10759" width="11.42578125" style="12"/>
    <col min="10760" max="10760" width="11.28515625" style="12" bestFit="1" customWidth="1"/>
    <col min="10761" max="10761" width="3.85546875" style="12" customWidth="1"/>
    <col min="10762" max="10762" width="1.7109375" style="12" customWidth="1"/>
    <col min="10763" max="11009" width="11.42578125" style="12"/>
    <col min="11010" max="11010" width="15.5703125" style="12" customWidth="1"/>
    <col min="11011" max="11015" width="11.42578125" style="12"/>
    <col min="11016" max="11016" width="11.28515625" style="12" bestFit="1" customWidth="1"/>
    <col min="11017" max="11017" width="3.85546875" style="12" customWidth="1"/>
    <col min="11018" max="11018" width="1.7109375" style="12" customWidth="1"/>
    <col min="11019" max="11265" width="11.42578125" style="12"/>
    <col min="11266" max="11266" width="15.5703125" style="12" customWidth="1"/>
    <col min="11267" max="11271" width="11.42578125" style="12"/>
    <col min="11272" max="11272" width="11.28515625" style="12" bestFit="1" customWidth="1"/>
    <col min="11273" max="11273" width="3.85546875" style="12" customWidth="1"/>
    <col min="11274" max="11274" width="1.7109375" style="12" customWidth="1"/>
    <col min="11275" max="11521" width="11.42578125" style="12"/>
    <col min="11522" max="11522" width="15.5703125" style="12" customWidth="1"/>
    <col min="11523" max="11527" width="11.42578125" style="12"/>
    <col min="11528" max="11528" width="11.28515625" style="12" bestFit="1" customWidth="1"/>
    <col min="11529" max="11529" width="3.85546875" style="12" customWidth="1"/>
    <col min="11530" max="11530" width="1.7109375" style="12" customWidth="1"/>
    <col min="11531" max="11777" width="11.42578125" style="12"/>
    <col min="11778" max="11778" width="15.5703125" style="12" customWidth="1"/>
    <col min="11779" max="11783" width="11.42578125" style="12"/>
    <col min="11784" max="11784" width="11.28515625" style="12" bestFit="1" customWidth="1"/>
    <col min="11785" max="11785" width="3.85546875" style="12" customWidth="1"/>
    <col min="11786" max="11786" width="1.7109375" style="12" customWidth="1"/>
    <col min="11787" max="12033" width="11.42578125" style="12"/>
    <col min="12034" max="12034" width="15.5703125" style="12" customWidth="1"/>
    <col min="12035" max="12039" width="11.42578125" style="12"/>
    <col min="12040" max="12040" width="11.28515625" style="12" bestFit="1" customWidth="1"/>
    <col min="12041" max="12041" width="3.85546875" style="12" customWidth="1"/>
    <col min="12042" max="12042" width="1.7109375" style="12" customWidth="1"/>
    <col min="12043" max="12289" width="11.42578125" style="12"/>
    <col min="12290" max="12290" width="15.5703125" style="12" customWidth="1"/>
    <col min="12291" max="12295" width="11.42578125" style="12"/>
    <col min="12296" max="12296" width="11.28515625" style="12" bestFit="1" customWidth="1"/>
    <col min="12297" max="12297" width="3.85546875" style="12" customWidth="1"/>
    <col min="12298" max="12298" width="1.7109375" style="12" customWidth="1"/>
    <col min="12299" max="12545" width="11.42578125" style="12"/>
    <col min="12546" max="12546" width="15.5703125" style="12" customWidth="1"/>
    <col min="12547" max="12551" width="11.42578125" style="12"/>
    <col min="12552" max="12552" width="11.28515625" style="12" bestFit="1" customWidth="1"/>
    <col min="12553" max="12553" width="3.85546875" style="12" customWidth="1"/>
    <col min="12554" max="12554" width="1.7109375" style="12" customWidth="1"/>
    <col min="12555" max="12801" width="11.42578125" style="12"/>
    <col min="12802" max="12802" width="15.5703125" style="12" customWidth="1"/>
    <col min="12803" max="12807" width="11.42578125" style="12"/>
    <col min="12808" max="12808" width="11.28515625" style="12" bestFit="1" customWidth="1"/>
    <col min="12809" max="12809" width="3.85546875" style="12" customWidth="1"/>
    <col min="12810" max="12810" width="1.7109375" style="12" customWidth="1"/>
    <col min="12811" max="13057" width="11.42578125" style="12"/>
    <col min="13058" max="13058" width="15.5703125" style="12" customWidth="1"/>
    <col min="13059" max="13063" width="11.42578125" style="12"/>
    <col min="13064" max="13064" width="11.28515625" style="12" bestFit="1" customWidth="1"/>
    <col min="13065" max="13065" width="3.85546875" style="12" customWidth="1"/>
    <col min="13066" max="13066" width="1.7109375" style="12" customWidth="1"/>
    <col min="13067" max="13313" width="11.42578125" style="12"/>
    <col min="13314" max="13314" width="15.5703125" style="12" customWidth="1"/>
    <col min="13315" max="13319" width="11.42578125" style="12"/>
    <col min="13320" max="13320" width="11.28515625" style="12" bestFit="1" customWidth="1"/>
    <col min="13321" max="13321" width="3.85546875" style="12" customWidth="1"/>
    <col min="13322" max="13322" width="1.7109375" style="12" customWidth="1"/>
    <col min="13323" max="13569" width="11.42578125" style="12"/>
    <col min="13570" max="13570" width="15.5703125" style="12" customWidth="1"/>
    <col min="13571" max="13575" width="11.42578125" style="12"/>
    <col min="13576" max="13576" width="11.28515625" style="12" bestFit="1" customWidth="1"/>
    <col min="13577" max="13577" width="3.85546875" style="12" customWidth="1"/>
    <col min="13578" max="13578" width="1.7109375" style="12" customWidth="1"/>
    <col min="13579" max="13825" width="11.42578125" style="12"/>
    <col min="13826" max="13826" width="15.5703125" style="12" customWidth="1"/>
    <col min="13827" max="13831" width="11.42578125" style="12"/>
    <col min="13832" max="13832" width="11.28515625" style="12" bestFit="1" customWidth="1"/>
    <col min="13833" max="13833" width="3.85546875" style="12" customWidth="1"/>
    <col min="13834" max="13834" width="1.7109375" style="12" customWidth="1"/>
    <col min="13835" max="14081" width="11.42578125" style="12"/>
    <col min="14082" max="14082" width="15.5703125" style="12" customWidth="1"/>
    <col min="14083" max="14087" width="11.42578125" style="12"/>
    <col min="14088" max="14088" width="11.28515625" style="12" bestFit="1" customWidth="1"/>
    <col min="14089" max="14089" width="3.85546875" style="12" customWidth="1"/>
    <col min="14090" max="14090" width="1.7109375" style="12" customWidth="1"/>
    <col min="14091" max="14337" width="11.42578125" style="12"/>
    <col min="14338" max="14338" width="15.5703125" style="12" customWidth="1"/>
    <col min="14339" max="14343" width="11.42578125" style="12"/>
    <col min="14344" max="14344" width="11.28515625" style="12" bestFit="1" customWidth="1"/>
    <col min="14345" max="14345" width="3.85546875" style="12" customWidth="1"/>
    <col min="14346" max="14346" width="1.7109375" style="12" customWidth="1"/>
    <col min="14347" max="14593" width="11.42578125" style="12"/>
    <col min="14594" max="14594" width="15.5703125" style="12" customWidth="1"/>
    <col min="14595" max="14599" width="11.42578125" style="12"/>
    <col min="14600" max="14600" width="11.28515625" style="12" bestFit="1" customWidth="1"/>
    <col min="14601" max="14601" width="3.85546875" style="12" customWidth="1"/>
    <col min="14602" max="14602" width="1.7109375" style="12" customWidth="1"/>
    <col min="14603" max="14849" width="11.42578125" style="12"/>
    <col min="14850" max="14850" width="15.5703125" style="12" customWidth="1"/>
    <col min="14851" max="14855" width="11.42578125" style="12"/>
    <col min="14856" max="14856" width="11.28515625" style="12" bestFit="1" customWidth="1"/>
    <col min="14857" max="14857" width="3.85546875" style="12" customWidth="1"/>
    <col min="14858" max="14858" width="1.7109375" style="12" customWidth="1"/>
    <col min="14859" max="15105" width="11.42578125" style="12"/>
    <col min="15106" max="15106" width="15.5703125" style="12" customWidth="1"/>
    <col min="15107" max="15111" width="11.42578125" style="12"/>
    <col min="15112" max="15112" width="11.28515625" style="12" bestFit="1" customWidth="1"/>
    <col min="15113" max="15113" width="3.85546875" style="12" customWidth="1"/>
    <col min="15114" max="15114" width="1.7109375" style="12" customWidth="1"/>
    <col min="15115" max="15361" width="11.42578125" style="12"/>
    <col min="15362" max="15362" width="15.5703125" style="12" customWidth="1"/>
    <col min="15363" max="15367" width="11.42578125" style="12"/>
    <col min="15368" max="15368" width="11.28515625" style="12" bestFit="1" customWidth="1"/>
    <col min="15369" max="15369" width="3.85546875" style="12" customWidth="1"/>
    <col min="15370" max="15370" width="1.7109375" style="12" customWidth="1"/>
    <col min="15371" max="15617" width="11.42578125" style="12"/>
    <col min="15618" max="15618" width="15.5703125" style="12" customWidth="1"/>
    <col min="15619" max="15623" width="11.42578125" style="12"/>
    <col min="15624" max="15624" width="11.28515625" style="12" bestFit="1" customWidth="1"/>
    <col min="15625" max="15625" width="3.85546875" style="12" customWidth="1"/>
    <col min="15626" max="15626" width="1.7109375" style="12" customWidth="1"/>
    <col min="15627" max="15873" width="11.42578125" style="12"/>
    <col min="15874" max="15874" width="15.5703125" style="12" customWidth="1"/>
    <col min="15875" max="15879" width="11.42578125" style="12"/>
    <col min="15880" max="15880" width="11.28515625" style="12" bestFit="1" customWidth="1"/>
    <col min="15881" max="15881" width="3.85546875" style="12" customWidth="1"/>
    <col min="15882" max="15882" width="1.7109375" style="12" customWidth="1"/>
    <col min="15883" max="16129" width="11.42578125" style="12"/>
    <col min="16130" max="16130" width="15.5703125" style="12" customWidth="1"/>
    <col min="16131" max="16135" width="11.42578125" style="12"/>
    <col min="16136" max="16136" width="11.28515625" style="12" bestFit="1" customWidth="1"/>
    <col min="16137" max="16137" width="3.85546875" style="12" customWidth="1"/>
    <col min="16138" max="16138" width="1.7109375" style="12" customWidth="1"/>
    <col min="16139" max="16384" width="11.42578125" style="12"/>
  </cols>
  <sheetData>
    <row r="1" spans="1:22" ht="20.25" thickBot="1" x14ac:dyDescent="0.35">
      <c r="A1" s="103" t="s">
        <v>101</v>
      </c>
      <c r="B1" s="103"/>
      <c r="C1" s="103"/>
      <c r="D1" s="103"/>
    </row>
    <row r="2" spans="1:22" ht="13.5" thickTop="1" x14ac:dyDescent="0.2"/>
    <row r="3" spans="1:22" x14ac:dyDescent="0.2">
      <c r="R3" s="17"/>
    </row>
    <row r="4" spans="1:22" ht="15" customHeight="1" x14ac:dyDescent="0.25">
      <c r="A4" s="102" t="s">
        <v>115</v>
      </c>
      <c r="C4" s="104" t="s">
        <v>29</v>
      </c>
      <c r="D4" s="105"/>
      <c r="E4" s="105"/>
      <c r="F4" s="105"/>
      <c r="G4" s="105"/>
      <c r="H4" s="106"/>
      <c r="I4" s="107" t="s">
        <v>30</v>
      </c>
      <c r="J4" s="108"/>
      <c r="K4" s="108"/>
      <c r="L4" s="108"/>
      <c r="M4" s="109"/>
      <c r="N4"/>
      <c r="O4"/>
      <c r="P4"/>
      <c r="Q4"/>
    </row>
    <row r="5" spans="1:22" ht="45" x14ac:dyDescent="0.25">
      <c r="A5" s="102"/>
      <c r="B5" s="29" t="s">
        <v>75</v>
      </c>
      <c r="C5" s="29" t="s">
        <v>12</v>
      </c>
      <c r="D5" s="29" t="s">
        <v>87</v>
      </c>
      <c r="E5" s="29" t="s">
        <v>76</v>
      </c>
      <c r="F5" s="29" t="s">
        <v>34</v>
      </c>
      <c r="G5" s="29" t="s">
        <v>39</v>
      </c>
      <c r="H5" s="29" t="s">
        <v>77</v>
      </c>
      <c r="I5" s="29" t="s">
        <v>86</v>
      </c>
      <c r="J5" s="29" t="s">
        <v>78</v>
      </c>
      <c r="K5" s="29" t="s">
        <v>34</v>
      </c>
      <c r="L5" s="29" t="s">
        <v>39</v>
      </c>
      <c r="M5" s="29" t="s">
        <v>77</v>
      </c>
      <c r="N5" s="29" t="s">
        <v>8</v>
      </c>
      <c r="O5" s="29" t="s">
        <v>84</v>
      </c>
      <c r="P5" s="29" t="s">
        <v>41</v>
      </c>
      <c r="Q5" s="29" t="s">
        <v>85</v>
      </c>
    </row>
    <row r="6" spans="1:22" ht="15" x14ac:dyDescent="0.25">
      <c r="A6" s="102"/>
      <c r="B6" s="49"/>
      <c r="C6" s="49"/>
      <c r="D6" s="49"/>
      <c r="E6" s="50"/>
      <c r="F6" s="51">
        <v>0</v>
      </c>
      <c r="G6" s="51">
        <v>0</v>
      </c>
      <c r="H6" s="51">
        <f t="shared" ref="H6" si="0">E6*F6-G6</f>
        <v>0</v>
      </c>
      <c r="I6" s="49"/>
      <c r="J6" s="50"/>
      <c r="K6" s="51">
        <v>0</v>
      </c>
      <c r="L6" s="51">
        <v>0</v>
      </c>
      <c r="M6" s="51">
        <f t="shared" ref="M6" si="1">J6*K6-L6</f>
        <v>0</v>
      </c>
      <c r="N6" s="51">
        <f t="shared" ref="N6" si="2">M6-H6</f>
        <v>0</v>
      </c>
      <c r="O6" s="52"/>
      <c r="P6" s="49">
        <f t="shared" ref="P6" si="3">(I6-D6)/365</f>
        <v>0</v>
      </c>
      <c r="Q6" s="53" t="e">
        <f t="shared" ref="Q6" si="4">10^(LOG(M6/H6)/P6)-1</f>
        <v>#DIV/0!</v>
      </c>
    </row>
    <row r="7" spans="1:22" ht="15" x14ac:dyDescent="0.25">
      <c r="A7" s="102"/>
      <c r="B7" s="49"/>
      <c r="C7" s="49"/>
      <c r="D7" s="49"/>
      <c r="E7" s="50"/>
      <c r="F7" s="51">
        <v>0</v>
      </c>
      <c r="G7" s="51">
        <v>0</v>
      </c>
      <c r="H7" s="51">
        <f t="shared" ref="H7" si="5">E7*F7-G7</f>
        <v>0</v>
      </c>
      <c r="I7" s="49"/>
      <c r="J7" s="50"/>
      <c r="K7" s="51">
        <v>0</v>
      </c>
      <c r="L7" s="51">
        <v>0</v>
      </c>
      <c r="M7" s="51">
        <f t="shared" ref="M7" si="6">J7*K7-L7</f>
        <v>0</v>
      </c>
      <c r="N7" s="51">
        <f t="shared" ref="N7" si="7">M7-H7</f>
        <v>0</v>
      </c>
      <c r="O7" s="52"/>
      <c r="P7" s="49">
        <f t="shared" ref="P7" si="8">(I7-D7)/365</f>
        <v>0</v>
      </c>
      <c r="Q7" s="53" t="e">
        <f t="shared" ref="Q7" si="9">10^(LOG(M7/H7)/P7)-1</f>
        <v>#DIV/0!</v>
      </c>
    </row>
    <row r="8" spans="1:22" ht="15" hidden="1" customHeight="1" x14ac:dyDescent="0.25">
      <c r="A8" s="102"/>
      <c r="B8" s="49"/>
      <c r="C8" s="49"/>
      <c r="D8" s="49"/>
      <c r="E8" s="50"/>
      <c r="F8" s="51">
        <v>0</v>
      </c>
      <c r="G8" s="51">
        <v>0</v>
      </c>
      <c r="H8" s="51">
        <f t="shared" ref="H8:H52" si="10">E8*F8-G8</f>
        <v>0</v>
      </c>
      <c r="I8" s="49"/>
      <c r="J8" s="50"/>
      <c r="K8" s="51">
        <v>0</v>
      </c>
      <c r="L8" s="51">
        <v>0</v>
      </c>
      <c r="M8" s="51">
        <f t="shared" ref="M8:M52" si="11">J8*K8-L8</f>
        <v>0</v>
      </c>
      <c r="N8" s="51">
        <f t="shared" ref="N8:N52" si="12">M8-H8</f>
        <v>0</v>
      </c>
      <c r="O8" s="52"/>
      <c r="P8" s="49">
        <f t="shared" ref="P8:P52" si="13">(I8-D8)/365</f>
        <v>0</v>
      </c>
      <c r="Q8" s="53" t="e">
        <f t="shared" ref="Q8:Q52" si="14">10^(LOG(M8/H8)/P8)-1</f>
        <v>#DIV/0!</v>
      </c>
      <c r="T8" s="13"/>
    </row>
    <row r="9" spans="1:22" ht="15" hidden="1" customHeight="1" x14ac:dyDescent="0.25">
      <c r="A9" s="102"/>
      <c r="B9" s="49"/>
      <c r="C9" s="49"/>
      <c r="D9" s="49"/>
      <c r="E9" s="50"/>
      <c r="F9" s="51">
        <v>0</v>
      </c>
      <c r="G9" s="51">
        <v>0</v>
      </c>
      <c r="H9" s="51">
        <f t="shared" si="10"/>
        <v>0</v>
      </c>
      <c r="I9" s="49"/>
      <c r="J9" s="50"/>
      <c r="K9" s="51">
        <v>0</v>
      </c>
      <c r="L9" s="51">
        <v>0</v>
      </c>
      <c r="M9" s="51">
        <f t="shared" si="11"/>
        <v>0</v>
      </c>
      <c r="N9" s="51">
        <f t="shared" si="12"/>
        <v>0</v>
      </c>
      <c r="O9" s="52"/>
      <c r="P9" s="49">
        <f t="shared" si="13"/>
        <v>0</v>
      </c>
      <c r="Q9" s="53" t="e">
        <f t="shared" si="14"/>
        <v>#DIV/0!</v>
      </c>
      <c r="T9" s="13"/>
    </row>
    <row r="10" spans="1:22" ht="15" hidden="1" customHeight="1" x14ac:dyDescent="0.25">
      <c r="A10" s="102"/>
      <c r="B10" s="49"/>
      <c r="C10" s="49"/>
      <c r="D10" s="49"/>
      <c r="E10" s="50"/>
      <c r="F10" s="51">
        <v>0</v>
      </c>
      <c r="G10" s="51">
        <v>0</v>
      </c>
      <c r="H10" s="51">
        <f t="shared" si="10"/>
        <v>0</v>
      </c>
      <c r="I10" s="49"/>
      <c r="J10" s="50"/>
      <c r="K10" s="51">
        <v>0</v>
      </c>
      <c r="L10" s="51">
        <v>0</v>
      </c>
      <c r="M10" s="51">
        <f t="shared" si="11"/>
        <v>0</v>
      </c>
      <c r="N10" s="51">
        <f t="shared" si="12"/>
        <v>0</v>
      </c>
      <c r="O10" s="52"/>
      <c r="P10" s="49">
        <f t="shared" si="13"/>
        <v>0</v>
      </c>
      <c r="Q10" s="53" t="e">
        <f t="shared" si="14"/>
        <v>#DIV/0!</v>
      </c>
      <c r="T10" s="13"/>
    </row>
    <row r="11" spans="1:22" ht="15" hidden="1" customHeight="1" x14ac:dyDescent="0.25">
      <c r="A11" s="102"/>
      <c r="B11" s="49"/>
      <c r="C11" s="49"/>
      <c r="D11" s="49"/>
      <c r="E11" s="50"/>
      <c r="F11" s="51">
        <v>0</v>
      </c>
      <c r="G11" s="51">
        <v>0</v>
      </c>
      <c r="H11" s="51">
        <f t="shared" si="10"/>
        <v>0</v>
      </c>
      <c r="I11" s="49"/>
      <c r="J11" s="50"/>
      <c r="K11" s="51">
        <v>0</v>
      </c>
      <c r="L11" s="51">
        <v>0</v>
      </c>
      <c r="M11" s="51">
        <f t="shared" si="11"/>
        <v>0</v>
      </c>
      <c r="N11" s="51">
        <f t="shared" si="12"/>
        <v>0</v>
      </c>
      <c r="O11" s="52"/>
      <c r="P11" s="49">
        <f t="shared" si="13"/>
        <v>0</v>
      </c>
      <c r="Q11" s="53" t="e">
        <f t="shared" si="14"/>
        <v>#DIV/0!</v>
      </c>
      <c r="T11" s="13"/>
      <c r="V11" s="17"/>
    </row>
    <row r="12" spans="1:22" ht="15" hidden="1" customHeight="1" x14ac:dyDescent="0.25">
      <c r="A12" s="102"/>
      <c r="B12" s="49"/>
      <c r="C12" s="49"/>
      <c r="D12" s="49"/>
      <c r="E12" s="50"/>
      <c r="F12" s="51">
        <v>0</v>
      </c>
      <c r="G12" s="51">
        <v>0</v>
      </c>
      <c r="H12" s="51">
        <f t="shared" si="10"/>
        <v>0</v>
      </c>
      <c r="I12" s="49"/>
      <c r="J12" s="50"/>
      <c r="K12" s="51">
        <v>0</v>
      </c>
      <c r="L12" s="51">
        <v>0</v>
      </c>
      <c r="M12" s="51">
        <f t="shared" si="11"/>
        <v>0</v>
      </c>
      <c r="N12" s="51">
        <f t="shared" si="12"/>
        <v>0</v>
      </c>
      <c r="O12" s="52"/>
      <c r="P12" s="49">
        <f t="shared" si="13"/>
        <v>0</v>
      </c>
      <c r="Q12" s="53" t="e">
        <f t="shared" si="14"/>
        <v>#DIV/0!</v>
      </c>
      <c r="T12" s="13"/>
    </row>
    <row r="13" spans="1:22" ht="15" hidden="1" customHeight="1" x14ac:dyDescent="0.25">
      <c r="A13" s="102"/>
      <c r="B13" s="49"/>
      <c r="C13" s="49"/>
      <c r="D13" s="49"/>
      <c r="E13" s="50"/>
      <c r="F13" s="51">
        <v>0</v>
      </c>
      <c r="G13" s="51">
        <v>0</v>
      </c>
      <c r="H13" s="51">
        <f t="shared" si="10"/>
        <v>0</v>
      </c>
      <c r="I13" s="49"/>
      <c r="J13" s="50"/>
      <c r="K13" s="51">
        <v>0</v>
      </c>
      <c r="L13" s="51">
        <v>0</v>
      </c>
      <c r="M13" s="51">
        <f t="shared" si="11"/>
        <v>0</v>
      </c>
      <c r="N13" s="51">
        <f t="shared" si="12"/>
        <v>0</v>
      </c>
      <c r="O13" s="52"/>
      <c r="P13" s="49">
        <f t="shared" si="13"/>
        <v>0</v>
      </c>
      <c r="Q13" s="53" t="e">
        <f t="shared" si="14"/>
        <v>#DIV/0!</v>
      </c>
      <c r="T13" s="13"/>
    </row>
    <row r="14" spans="1:22" ht="15" hidden="1" customHeight="1" x14ac:dyDescent="0.25">
      <c r="A14" s="102"/>
      <c r="B14" s="49"/>
      <c r="C14" s="49"/>
      <c r="D14" s="49"/>
      <c r="E14" s="50"/>
      <c r="F14" s="51">
        <v>0</v>
      </c>
      <c r="G14" s="51">
        <v>0</v>
      </c>
      <c r="H14" s="51">
        <f t="shared" si="10"/>
        <v>0</v>
      </c>
      <c r="I14" s="49"/>
      <c r="J14" s="50"/>
      <c r="K14" s="51">
        <v>0</v>
      </c>
      <c r="L14" s="51">
        <v>0</v>
      </c>
      <c r="M14" s="51">
        <f t="shared" si="11"/>
        <v>0</v>
      </c>
      <c r="N14" s="51">
        <f t="shared" si="12"/>
        <v>0</v>
      </c>
      <c r="O14" s="52"/>
      <c r="P14" s="49">
        <f t="shared" si="13"/>
        <v>0</v>
      </c>
      <c r="Q14" s="53" t="e">
        <f t="shared" si="14"/>
        <v>#DIV/0!</v>
      </c>
    </row>
    <row r="15" spans="1:22" ht="15" hidden="1" customHeight="1" x14ac:dyDescent="0.25">
      <c r="A15" s="102"/>
      <c r="B15" s="49"/>
      <c r="C15" s="49"/>
      <c r="D15" s="49"/>
      <c r="E15" s="50"/>
      <c r="F15" s="51">
        <v>0</v>
      </c>
      <c r="G15" s="51">
        <v>0</v>
      </c>
      <c r="H15" s="51">
        <f t="shared" si="10"/>
        <v>0</v>
      </c>
      <c r="I15" s="49"/>
      <c r="J15" s="50"/>
      <c r="K15" s="51">
        <v>0</v>
      </c>
      <c r="L15" s="51">
        <v>0</v>
      </c>
      <c r="M15" s="51">
        <f t="shared" si="11"/>
        <v>0</v>
      </c>
      <c r="N15" s="51">
        <f t="shared" si="12"/>
        <v>0</v>
      </c>
      <c r="O15" s="52"/>
      <c r="P15" s="49">
        <f t="shared" si="13"/>
        <v>0</v>
      </c>
      <c r="Q15" s="53" t="e">
        <f t="shared" si="14"/>
        <v>#DIV/0!</v>
      </c>
    </row>
    <row r="16" spans="1:22" ht="15" hidden="1" customHeight="1" x14ac:dyDescent="0.25">
      <c r="A16" s="102"/>
      <c r="B16" s="49"/>
      <c r="C16" s="49"/>
      <c r="D16" s="49"/>
      <c r="E16" s="50"/>
      <c r="F16" s="51">
        <v>0</v>
      </c>
      <c r="G16" s="51">
        <v>0</v>
      </c>
      <c r="H16" s="51">
        <f t="shared" si="10"/>
        <v>0</v>
      </c>
      <c r="I16" s="49"/>
      <c r="J16" s="50"/>
      <c r="K16" s="51">
        <v>0</v>
      </c>
      <c r="L16" s="51">
        <v>0</v>
      </c>
      <c r="M16" s="51">
        <f t="shared" si="11"/>
        <v>0</v>
      </c>
      <c r="N16" s="51">
        <f t="shared" si="12"/>
        <v>0</v>
      </c>
      <c r="O16" s="52"/>
      <c r="P16" s="49">
        <f t="shared" si="13"/>
        <v>0</v>
      </c>
      <c r="Q16" s="53" t="e">
        <f t="shared" si="14"/>
        <v>#DIV/0!</v>
      </c>
    </row>
    <row r="17" spans="1:17" ht="15" x14ac:dyDescent="0.25">
      <c r="A17" s="102"/>
      <c r="B17" s="49"/>
      <c r="C17" s="49"/>
      <c r="D17" s="49"/>
      <c r="E17" s="50"/>
      <c r="F17" s="51">
        <v>0</v>
      </c>
      <c r="G17" s="51">
        <v>0</v>
      </c>
      <c r="H17" s="51">
        <f t="shared" si="10"/>
        <v>0</v>
      </c>
      <c r="I17" s="49"/>
      <c r="J17" s="50"/>
      <c r="K17" s="51">
        <v>0</v>
      </c>
      <c r="L17" s="51">
        <v>0</v>
      </c>
      <c r="M17" s="51">
        <f t="shared" si="11"/>
        <v>0</v>
      </c>
      <c r="N17" s="51">
        <f t="shared" si="12"/>
        <v>0</v>
      </c>
      <c r="O17" s="52"/>
      <c r="P17" s="49">
        <f t="shared" si="13"/>
        <v>0</v>
      </c>
      <c r="Q17" s="53" t="e">
        <f t="shared" si="14"/>
        <v>#DIV/0!</v>
      </c>
    </row>
    <row r="18" spans="1:17" ht="15" x14ac:dyDescent="0.25">
      <c r="A18" s="102"/>
      <c r="B18" s="49"/>
      <c r="C18" s="49"/>
      <c r="D18" s="49"/>
      <c r="E18" s="50"/>
      <c r="F18" s="51">
        <v>0</v>
      </c>
      <c r="G18" s="51">
        <v>0</v>
      </c>
      <c r="H18" s="51">
        <f t="shared" si="10"/>
        <v>0</v>
      </c>
      <c r="I18" s="49"/>
      <c r="J18" s="50"/>
      <c r="K18" s="51">
        <v>0</v>
      </c>
      <c r="L18" s="51">
        <v>0</v>
      </c>
      <c r="M18" s="51">
        <f t="shared" si="11"/>
        <v>0</v>
      </c>
      <c r="N18" s="51">
        <f t="shared" si="12"/>
        <v>0</v>
      </c>
      <c r="O18" s="52"/>
      <c r="P18" s="49">
        <f t="shared" si="13"/>
        <v>0</v>
      </c>
      <c r="Q18" s="53" t="e">
        <f t="shared" si="14"/>
        <v>#DIV/0!</v>
      </c>
    </row>
    <row r="19" spans="1:17" ht="15" x14ac:dyDescent="0.25">
      <c r="A19" s="102"/>
      <c r="B19" s="49"/>
      <c r="C19" s="49"/>
      <c r="D19" s="49"/>
      <c r="E19" s="50"/>
      <c r="F19" s="51">
        <v>0</v>
      </c>
      <c r="G19" s="51">
        <v>0</v>
      </c>
      <c r="H19" s="51">
        <f t="shared" si="10"/>
        <v>0</v>
      </c>
      <c r="I19" s="49"/>
      <c r="J19" s="50"/>
      <c r="K19" s="51">
        <v>0</v>
      </c>
      <c r="L19" s="51">
        <v>0</v>
      </c>
      <c r="M19" s="51">
        <f t="shared" si="11"/>
        <v>0</v>
      </c>
      <c r="N19" s="51">
        <f t="shared" si="12"/>
        <v>0</v>
      </c>
      <c r="O19" s="52"/>
      <c r="P19" s="49">
        <f t="shared" si="13"/>
        <v>0</v>
      </c>
      <c r="Q19" s="53" t="e">
        <f t="shared" si="14"/>
        <v>#DIV/0!</v>
      </c>
    </row>
    <row r="20" spans="1:17" s="16" customFormat="1" ht="15" x14ac:dyDescent="0.25">
      <c r="A20" s="102"/>
      <c r="B20" s="49"/>
      <c r="C20" s="49"/>
      <c r="D20" s="49"/>
      <c r="E20" s="50"/>
      <c r="F20" s="51">
        <v>0</v>
      </c>
      <c r="G20" s="51">
        <v>0</v>
      </c>
      <c r="H20" s="51">
        <f t="shared" si="10"/>
        <v>0</v>
      </c>
      <c r="I20" s="49"/>
      <c r="J20" s="50"/>
      <c r="K20" s="51">
        <v>0</v>
      </c>
      <c r="L20" s="51">
        <v>0</v>
      </c>
      <c r="M20" s="51">
        <f t="shared" si="11"/>
        <v>0</v>
      </c>
      <c r="N20" s="51">
        <f t="shared" si="12"/>
        <v>0</v>
      </c>
      <c r="O20" s="52"/>
      <c r="P20" s="49">
        <f t="shared" si="13"/>
        <v>0</v>
      </c>
      <c r="Q20" s="53" t="e">
        <f t="shared" si="14"/>
        <v>#DIV/0!</v>
      </c>
    </row>
    <row r="21" spans="1:17" ht="15" x14ac:dyDescent="0.25">
      <c r="A21" s="102"/>
      <c r="B21" s="49"/>
      <c r="C21" s="49"/>
      <c r="D21" s="49"/>
      <c r="E21" s="50"/>
      <c r="F21" s="51">
        <v>0</v>
      </c>
      <c r="G21" s="51">
        <v>0</v>
      </c>
      <c r="H21" s="51">
        <f t="shared" si="10"/>
        <v>0</v>
      </c>
      <c r="I21" s="49"/>
      <c r="J21" s="50"/>
      <c r="K21" s="51">
        <v>0</v>
      </c>
      <c r="L21" s="51">
        <v>0</v>
      </c>
      <c r="M21" s="51">
        <f t="shared" si="11"/>
        <v>0</v>
      </c>
      <c r="N21" s="51">
        <f t="shared" si="12"/>
        <v>0</v>
      </c>
      <c r="O21" s="52"/>
      <c r="P21" s="49">
        <f t="shared" si="13"/>
        <v>0</v>
      </c>
      <c r="Q21" s="53" t="e">
        <f t="shared" si="14"/>
        <v>#DIV/0!</v>
      </c>
    </row>
    <row r="22" spans="1:17" s="16" customFormat="1" ht="15" x14ac:dyDescent="0.25">
      <c r="A22" s="102"/>
      <c r="B22" s="49"/>
      <c r="C22" s="49"/>
      <c r="D22" s="49"/>
      <c r="E22" s="50"/>
      <c r="F22" s="51">
        <v>0</v>
      </c>
      <c r="G22" s="51">
        <v>0</v>
      </c>
      <c r="H22" s="51">
        <f t="shared" si="10"/>
        <v>0</v>
      </c>
      <c r="I22" s="49"/>
      <c r="J22" s="50"/>
      <c r="K22" s="51">
        <v>0</v>
      </c>
      <c r="L22" s="51">
        <v>0</v>
      </c>
      <c r="M22" s="51">
        <f t="shared" si="11"/>
        <v>0</v>
      </c>
      <c r="N22" s="51">
        <f t="shared" si="12"/>
        <v>0</v>
      </c>
      <c r="O22" s="52"/>
      <c r="P22" s="49">
        <f t="shared" si="13"/>
        <v>0</v>
      </c>
      <c r="Q22" s="53" t="e">
        <f t="shared" si="14"/>
        <v>#DIV/0!</v>
      </c>
    </row>
    <row r="23" spans="1:17" ht="15" x14ac:dyDescent="0.25">
      <c r="A23" s="102"/>
      <c r="B23" s="49"/>
      <c r="C23" s="49"/>
      <c r="D23" s="49"/>
      <c r="E23" s="50"/>
      <c r="F23" s="51">
        <v>0</v>
      </c>
      <c r="G23" s="51">
        <v>0</v>
      </c>
      <c r="H23" s="51">
        <f t="shared" si="10"/>
        <v>0</v>
      </c>
      <c r="I23" s="49"/>
      <c r="J23" s="50"/>
      <c r="K23" s="51">
        <v>0</v>
      </c>
      <c r="L23" s="51">
        <v>0</v>
      </c>
      <c r="M23" s="51">
        <f t="shared" si="11"/>
        <v>0</v>
      </c>
      <c r="N23" s="51">
        <f t="shared" si="12"/>
        <v>0</v>
      </c>
      <c r="O23" s="52"/>
      <c r="P23" s="49">
        <f t="shared" si="13"/>
        <v>0</v>
      </c>
      <c r="Q23" s="53" t="e">
        <f t="shared" si="14"/>
        <v>#DIV/0!</v>
      </c>
    </row>
    <row r="24" spans="1:17" s="16" customFormat="1" ht="15" x14ac:dyDescent="0.25">
      <c r="A24" s="102"/>
      <c r="B24" s="49"/>
      <c r="C24" s="49"/>
      <c r="D24" s="49"/>
      <c r="E24" s="50"/>
      <c r="F24" s="51">
        <v>0</v>
      </c>
      <c r="G24" s="51">
        <v>0</v>
      </c>
      <c r="H24" s="51">
        <f t="shared" si="10"/>
        <v>0</v>
      </c>
      <c r="I24" s="49"/>
      <c r="J24" s="50"/>
      <c r="K24" s="51">
        <v>0</v>
      </c>
      <c r="L24" s="51">
        <v>0</v>
      </c>
      <c r="M24" s="51">
        <f t="shared" si="11"/>
        <v>0</v>
      </c>
      <c r="N24" s="51">
        <f t="shared" si="12"/>
        <v>0</v>
      </c>
      <c r="O24" s="52"/>
      <c r="P24" s="49">
        <f t="shared" si="13"/>
        <v>0</v>
      </c>
      <c r="Q24" s="53" t="e">
        <f t="shared" si="14"/>
        <v>#DIV/0!</v>
      </c>
    </row>
    <row r="25" spans="1:17" ht="15" x14ac:dyDescent="0.25">
      <c r="A25" s="102"/>
      <c r="B25" s="49"/>
      <c r="C25" s="49"/>
      <c r="D25" s="49"/>
      <c r="E25" s="50"/>
      <c r="F25" s="51">
        <v>0</v>
      </c>
      <c r="G25" s="51">
        <v>0</v>
      </c>
      <c r="H25" s="51">
        <f t="shared" si="10"/>
        <v>0</v>
      </c>
      <c r="I25" s="49"/>
      <c r="J25" s="50"/>
      <c r="K25" s="51">
        <v>0</v>
      </c>
      <c r="L25" s="51">
        <v>0</v>
      </c>
      <c r="M25" s="51">
        <f t="shared" si="11"/>
        <v>0</v>
      </c>
      <c r="N25" s="51">
        <f t="shared" si="12"/>
        <v>0</v>
      </c>
      <c r="O25" s="52"/>
      <c r="P25" s="49">
        <f t="shared" si="13"/>
        <v>0</v>
      </c>
      <c r="Q25" s="53" t="e">
        <f t="shared" si="14"/>
        <v>#DIV/0!</v>
      </c>
    </row>
    <row r="26" spans="1:17" s="16" customFormat="1" ht="15" x14ac:dyDescent="0.25">
      <c r="A26" s="102"/>
      <c r="B26" s="49"/>
      <c r="C26" s="49"/>
      <c r="D26" s="49"/>
      <c r="E26" s="50"/>
      <c r="F26" s="51">
        <v>0</v>
      </c>
      <c r="G26" s="51">
        <v>0</v>
      </c>
      <c r="H26" s="51">
        <f t="shared" si="10"/>
        <v>0</v>
      </c>
      <c r="I26" s="49"/>
      <c r="J26" s="50"/>
      <c r="K26" s="51">
        <v>0</v>
      </c>
      <c r="L26" s="51">
        <v>0</v>
      </c>
      <c r="M26" s="51">
        <f t="shared" si="11"/>
        <v>0</v>
      </c>
      <c r="N26" s="51">
        <f t="shared" si="12"/>
        <v>0</v>
      </c>
      <c r="O26" s="52"/>
      <c r="P26" s="49">
        <f t="shared" si="13"/>
        <v>0</v>
      </c>
      <c r="Q26" s="53" t="e">
        <f t="shared" si="14"/>
        <v>#DIV/0!</v>
      </c>
    </row>
    <row r="27" spans="1:17" ht="15" x14ac:dyDescent="0.25">
      <c r="A27" s="102"/>
      <c r="B27" s="49"/>
      <c r="C27" s="49"/>
      <c r="D27" s="49"/>
      <c r="E27" s="50"/>
      <c r="F27" s="51">
        <v>0</v>
      </c>
      <c r="G27" s="51">
        <v>0</v>
      </c>
      <c r="H27" s="51">
        <f t="shared" si="10"/>
        <v>0</v>
      </c>
      <c r="I27" s="49"/>
      <c r="J27" s="50"/>
      <c r="K27" s="51">
        <v>0</v>
      </c>
      <c r="L27" s="51">
        <v>0</v>
      </c>
      <c r="M27" s="51">
        <f t="shared" si="11"/>
        <v>0</v>
      </c>
      <c r="N27" s="51">
        <f t="shared" si="12"/>
        <v>0</v>
      </c>
      <c r="O27" s="52"/>
      <c r="P27" s="49">
        <f t="shared" si="13"/>
        <v>0</v>
      </c>
      <c r="Q27" s="53" t="e">
        <f t="shared" si="14"/>
        <v>#DIV/0!</v>
      </c>
    </row>
    <row r="28" spans="1:17" s="16" customFormat="1" ht="15" x14ac:dyDescent="0.25">
      <c r="A28" s="102"/>
      <c r="B28" s="49"/>
      <c r="C28" s="49"/>
      <c r="D28" s="49"/>
      <c r="E28" s="50"/>
      <c r="F28" s="51">
        <v>0</v>
      </c>
      <c r="G28" s="51">
        <v>0</v>
      </c>
      <c r="H28" s="51">
        <f t="shared" si="10"/>
        <v>0</v>
      </c>
      <c r="I28" s="49"/>
      <c r="J28" s="50"/>
      <c r="K28" s="51">
        <v>0</v>
      </c>
      <c r="L28" s="51">
        <v>0</v>
      </c>
      <c r="M28" s="51">
        <f t="shared" si="11"/>
        <v>0</v>
      </c>
      <c r="N28" s="51">
        <f t="shared" si="12"/>
        <v>0</v>
      </c>
      <c r="O28" s="52"/>
      <c r="P28" s="49">
        <f t="shared" si="13"/>
        <v>0</v>
      </c>
      <c r="Q28" s="53" t="e">
        <f t="shared" si="14"/>
        <v>#DIV/0!</v>
      </c>
    </row>
    <row r="29" spans="1:17" ht="15" x14ac:dyDescent="0.25">
      <c r="A29" s="102"/>
      <c r="B29" s="49"/>
      <c r="C29" s="49"/>
      <c r="D29" s="49"/>
      <c r="E29" s="50"/>
      <c r="F29" s="51">
        <v>0</v>
      </c>
      <c r="G29" s="51">
        <v>0</v>
      </c>
      <c r="H29" s="51">
        <f t="shared" si="10"/>
        <v>0</v>
      </c>
      <c r="I29" s="49"/>
      <c r="J29" s="50"/>
      <c r="K29" s="51">
        <v>0</v>
      </c>
      <c r="L29" s="51">
        <v>0</v>
      </c>
      <c r="M29" s="51">
        <f t="shared" si="11"/>
        <v>0</v>
      </c>
      <c r="N29" s="51">
        <f t="shared" si="12"/>
        <v>0</v>
      </c>
      <c r="O29" s="52"/>
      <c r="P29" s="49">
        <f t="shared" si="13"/>
        <v>0</v>
      </c>
      <c r="Q29" s="53" t="e">
        <f t="shared" si="14"/>
        <v>#DIV/0!</v>
      </c>
    </row>
    <row r="30" spans="1:17" s="16" customFormat="1" ht="15" x14ac:dyDescent="0.25">
      <c r="A30" s="102"/>
      <c r="B30" s="49"/>
      <c r="C30" s="49"/>
      <c r="D30" s="49"/>
      <c r="E30" s="50"/>
      <c r="F30" s="51">
        <v>0</v>
      </c>
      <c r="G30" s="51">
        <v>0</v>
      </c>
      <c r="H30" s="51">
        <f t="shared" si="10"/>
        <v>0</v>
      </c>
      <c r="I30" s="49"/>
      <c r="J30" s="50"/>
      <c r="K30" s="51">
        <v>0</v>
      </c>
      <c r="L30" s="51">
        <v>0</v>
      </c>
      <c r="M30" s="51">
        <f t="shared" si="11"/>
        <v>0</v>
      </c>
      <c r="N30" s="51">
        <f t="shared" si="12"/>
        <v>0</v>
      </c>
      <c r="O30" s="52"/>
      <c r="P30" s="49">
        <f t="shared" si="13"/>
        <v>0</v>
      </c>
      <c r="Q30" s="53" t="e">
        <f t="shared" si="14"/>
        <v>#DIV/0!</v>
      </c>
    </row>
    <row r="31" spans="1:17" ht="15" x14ac:dyDescent="0.25">
      <c r="A31" s="102"/>
      <c r="B31" s="49"/>
      <c r="C31" s="49"/>
      <c r="D31" s="49"/>
      <c r="E31" s="50"/>
      <c r="F31" s="51">
        <v>0</v>
      </c>
      <c r="G31" s="51">
        <v>0</v>
      </c>
      <c r="H31" s="51">
        <f t="shared" si="10"/>
        <v>0</v>
      </c>
      <c r="I31" s="49"/>
      <c r="J31" s="50"/>
      <c r="K31" s="51">
        <v>0</v>
      </c>
      <c r="L31" s="51">
        <v>0</v>
      </c>
      <c r="M31" s="51">
        <f t="shared" si="11"/>
        <v>0</v>
      </c>
      <c r="N31" s="51">
        <f t="shared" si="12"/>
        <v>0</v>
      </c>
      <c r="O31" s="52"/>
      <c r="P31" s="49">
        <f t="shared" si="13"/>
        <v>0</v>
      </c>
      <c r="Q31" s="53" t="e">
        <f t="shared" si="14"/>
        <v>#DIV/0!</v>
      </c>
    </row>
    <row r="32" spans="1:17" s="16" customFormat="1" ht="15" x14ac:dyDescent="0.25">
      <c r="A32" s="102"/>
      <c r="B32" s="49"/>
      <c r="C32" s="49"/>
      <c r="D32" s="49"/>
      <c r="E32" s="50"/>
      <c r="F32" s="51">
        <v>0</v>
      </c>
      <c r="G32" s="51">
        <v>0</v>
      </c>
      <c r="H32" s="51">
        <f t="shared" si="10"/>
        <v>0</v>
      </c>
      <c r="I32" s="49"/>
      <c r="J32" s="50"/>
      <c r="K32" s="51">
        <v>0</v>
      </c>
      <c r="L32" s="51">
        <v>0</v>
      </c>
      <c r="M32" s="51">
        <f t="shared" si="11"/>
        <v>0</v>
      </c>
      <c r="N32" s="51">
        <f t="shared" si="12"/>
        <v>0</v>
      </c>
      <c r="O32" s="52"/>
      <c r="P32" s="49">
        <f t="shared" si="13"/>
        <v>0</v>
      </c>
      <c r="Q32" s="53" t="e">
        <f t="shared" si="14"/>
        <v>#DIV/0!</v>
      </c>
    </row>
    <row r="33" spans="1:17" ht="15" x14ac:dyDescent="0.25">
      <c r="A33" s="102"/>
      <c r="B33" s="49"/>
      <c r="C33" s="49"/>
      <c r="D33" s="49"/>
      <c r="E33" s="50"/>
      <c r="F33" s="51">
        <v>0</v>
      </c>
      <c r="G33" s="51">
        <v>0</v>
      </c>
      <c r="H33" s="51">
        <f t="shared" si="10"/>
        <v>0</v>
      </c>
      <c r="I33" s="49"/>
      <c r="J33" s="50"/>
      <c r="K33" s="51">
        <v>0</v>
      </c>
      <c r="L33" s="51">
        <v>0</v>
      </c>
      <c r="M33" s="51">
        <f t="shared" si="11"/>
        <v>0</v>
      </c>
      <c r="N33" s="51">
        <f t="shared" si="12"/>
        <v>0</v>
      </c>
      <c r="O33" s="52"/>
      <c r="P33" s="49">
        <f t="shared" si="13"/>
        <v>0</v>
      </c>
      <c r="Q33" s="53" t="e">
        <f t="shared" si="14"/>
        <v>#DIV/0!</v>
      </c>
    </row>
    <row r="34" spans="1:17" s="16" customFormat="1" ht="15" x14ac:dyDescent="0.25">
      <c r="A34" s="102"/>
      <c r="B34" s="49"/>
      <c r="C34" s="49"/>
      <c r="D34" s="49"/>
      <c r="E34" s="50"/>
      <c r="F34" s="51">
        <v>0</v>
      </c>
      <c r="G34" s="51">
        <v>0</v>
      </c>
      <c r="H34" s="51">
        <f t="shared" si="10"/>
        <v>0</v>
      </c>
      <c r="I34" s="49"/>
      <c r="J34" s="50"/>
      <c r="K34" s="51">
        <v>0</v>
      </c>
      <c r="L34" s="51">
        <v>0</v>
      </c>
      <c r="M34" s="51">
        <f t="shared" si="11"/>
        <v>0</v>
      </c>
      <c r="N34" s="51">
        <f t="shared" si="12"/>
        <v>0</v>
      </c>
      <c r="O34" s="52"/>
      <c r="P34" s="49">
        <f t="shared" si="13"/>
        <v>0</v>
      </c>
      <c r="Q34" s="53" t="e">
        <f t="shared" si="14"/>
        <v>#DIV/0!</v>
      </c>
    </row>
    <row r="35" spans="1:17" ht="15" x14ac:dyDescent="0.25">
      <c r="A35" s="102"/>
      <c r="B35" s="49"/>
      <c r="C35" s="49"/>
      <c r="D35" s="49"/>
      <c r="E35" s="50"/>
      <c r="F35" s="51">
        <v>0</v>
      </c>
      <c r="G35" s="51">
        <v>0</v>
      </c>
      <c r="H35" s="51">
        <f t="shared" si="10"/>
        <v>0</v>
      </c>
      <c r="I35" s="49"/>
      <c r="J35" s="50"/>
      <c r="K35" s="51">
        <v>0</v>
      </c>
      <c r="L35" s="51">
        <v>0</v>
      </c>
      <c r="M35" s="51">
        <f t="shared" si="11"/>
        <v>0</v>
      </c>
      <c r="N35" s="51">
        <f t="shared" si="12"/>
        <v>0</v>
      </c>
      <c r="O35" s="52"/>
      <c r="P35" s="49">
        <f t="shared" si="13"/>
        <v>0</v>
      </c>
      <c r="Q35" s="53" t="e">
        <f t="shared" si="14"/>
        <v>#DIV/0!</v>
      </c>
    </row>
    <row r="36" spans="1:17" s="16" customFormat="1" ht="15" x14ac:dyDescent="0.25">
      <c r="A36" s="102"/>
      <c r="B36" s="49"/>
      <c r="C36" s="49"/>
      <c r="D36" s="49"/>
      <c r="E36" s="50"/>
      <c r="F36" s="51">
        <v>0</v>
      </c>
      <c r="G36" s="51">
        <v>0</v>
      </c>
      <c r="H36" s="51">
        <f t="shared" si="10"/>
        <v>0</v>
      </c>
      <c r="I36" s="49"/>
      <c r="J36" s="50"/>
      <c r="K36" s="51">
        <v>0</v>
      </c>
      <c r="L36" s="51">
        <v>0</v>
      </c>
      <c r="M36" s="51">
        <f t="shared" si="11"/>
        <v>0</v>
      </c>
      <c r="N36" s="51">
        <f t="shared" si="12"/>
        <v>0</v>
      </c>
      <c r="O36" s="52"/>
      <c r="P36" s="49">
        <f t="shared" si="13"/>
        <v>0</v>
      </c>
      <c r="Q36" s="53" t="e">
        <f t="shared" si="14"/>
        <v>#DIV/0!</v>
      </c>
    </row>
    <row r="37" spans="1:17" ht="15" x14ac:dyDescent="0.25">
      <c r="A37" s="102"/>
      <c r="B37" s="49"/>
      <c r="C37" s="49"/>
      <c r="D37" s="49"/>
      <c r="E37" s="50"/>
      <c r="F37" s="51">
        <v>0</v>
      </c>
      <c r="G37" s="51">
        <v>0</v>
      </c>
      <c r="H37" s="51">
        <f t="shared" si="10"/>
        <v>0</v>
      </c>
      <c r="I37" s="49"/>
      <c r="J37" s="50"/>
      <c r="K37" s="51">
        <v>0</v>
      </c>
      <c r="L37" s="51">
        <v>0</v>
      </c>
      <c r="M37" s="51">
        <f t="shared" si="11"/>
        <v>0</v>
      </c>
      <c r="N37" s="51">
        <f t="shared" si="12"/>
        <v>0</v>
      </c>
      <c r="O37" s="52"/>
      <c r="P37" s="49">
        <f t="shared" si="13"/>
        <v>0</v>
      </c>
      <c r="Q37" s="53" t="e">
        <f t="shared" si="14"/>
        <v>#DIV/0!</v>
      </c>
    </row>
    <row r="38" spans="1:17" s="16" customFormat="1" ht="15" x14ac:dyDescent="0.25">
      <c r="A38" s="102"/>
      <c r="B38" s="49"/>
      <c r="C38" s="49"/>
      <c r="D38" s="49"/>
      <c r="E38" s="50"/>
      <c r="F38" s="51">
        <v>0</v>
      </c>
      <c r="G38" s="51">
        <v>0</v>
      </c>
      <c r="H38" s="51">
        <f t="shared" si="10"/>
        <v>0</v>
      </c>
      <c r="I38" s="49"/>
      <c r="J38" s="50"/>
      <c r="K38" s="51">
        <v>0</v>
      </c>
      <c r="L38" s="51">
        <v>0</v>
      </c>
      <c r="M38" s="51">
        <f t="shared" si="11"/>
        <v>0</v>
      </c>
      <c r="N38" s="51">
        <f t="shared" si="12"/>
        <v>0</v>
      </c>
      <c r="O38" s="52"/>
      <c r="P38" s="49">
        <f t="shared" si="13"/>
        <v>0</v>
      </c>
      <c r="Q38" s="53" t="e">
        <f t="shared" si="14"/>
        <v>#DIV/0!</v>
      </c>
    </row>
    <row r="39" spans="1:17" ht="15" x14ac:dyDescent="0.25">
      <c r="A39" s="102"/>
      <c r="B39" s="49"/>
      <c r="C39" s="49"/>
      <c r="D39" s="49"/>
      <c r="E39" s="50"/>
      <c r="F39" s="51">
        <v>0</v>
      </c>
      <c r="G39" s="51">
        <v>0</v>
      </c>
      <c r="H39" s="51">
        <f t="shared" si="10"/>
        <v>0</v>
      </c>
      <c r="I39" s="49"/>
      <c r="J39" s="50"/>
      <c r="K39" s="51">
        <v>0</v>
      </c>
      <c r="L39" s="51">
        <v>0</v>
      </c>
      <c r="M39" s="51">
        <f t="shared" si="11"/>
        <v>0</v>
      </c>
      <c r="N39" s="51">
        <f t="shared" si="12"/>
        <v>0</v>
      </c>
      <c r="O39" s="52"/>
      <c r="P39" s="49">
        <f t="shared" si="13"/>
        <v>0</v>
      </c>
      <c r="Q39" s="53" t="e">
        <f t="shared" si="14"/>
        <v>#DIV/0!</v>
      </c>
    </row>
    <row r="40" spans="1:17" s="16" customFormat="1" ht="15" x14ac:dyDescent="0.25">
      <c r="A40" s="102"/>
      <c r="B40" s="49"/>
      <c r="C40" s="49"/>
      <c r="D40" s="49"/>
      <c r="E40" s="50"/>
      <c r="F40" s="51">
        <v>0</v>
      </c>
      <c r="G40" s="51">
        <v>0</v>
      </c>
      <c r="H40" s="51">
        <f t="shared" si="10"/>
        <v>0</v>
      </c>
      <c r="I40" s="49"/>
      <c r="J40" s="50"/>
      <c r="K40" s="51">
        <v>0</v>
      </c>
      <c r="L40" s="51">
        <v>0</v>
      </c>
      <c r="M40" s="51">
        <f t="shared" si="11"/>
        <v>0</v>
      </c>
      <c r="N40" s="51">
        <f t="shared" si="12"/>
        <v>0</v>
      </c>
      <c r="O40" s="52"/>
      <c r="P40" s="49">
        <f t="shared" si="13"/>
        <v>0</v>
      </c>
      <c r="Q40" s="53" t="e">
        <f t="shared" si="14"/>
        <v>#DIV/0!</v>
      </c>
    </row>
    <row r="41" spans="1:17" ht="15" x14ac:dyDescent="0.25">
      <c r="A41" s="102"/>
      <c r="B41" s="49"/>
      <c r="C41" s="49"/>
      <c r="D41" s="49"/>
      <c r="E41" s="50"/>
      <c r="F41" s="51">
        <v>0</v>
      </c>
      <c r="G41" s="51">
        <v>0</v>
      </c>
      <c r="H41" s="51">
        <f t="shared" si="10"/>
        <v>0</v>
      </c>
      <c r="I41" s="49"/>
      <c r="J41" s="50"/>
      <c r="K41" s="51">
        <v>0</v>
      </c>
      <c r="L41" s="51">
        <v>0</v>
      </c>
      <c r="M41" s="51">
        <f t="shared" si="11"/>
        <v>0</v>
      </c>
      <c r="N41" s="51">
        <f t="shared" si="12"/>
        <v>0</v>
      </c>
      <c r="O41" s="52"/>
      <c r="P41" s="49">
        <f t="shared" si="13"/>
        <v>0</v>
      </c>
      <c r="Q41" s="53" t="e">
        <f t="shared" si="14"/>
        <v>#DIV/0!</v>
      </c>
    </row>
    <row r="42" spans="1:17" s="16" customFormat="1" ht="15" x14ac:dyDescent="0.25">
      <c r="A42" s="102"/>
      <c r="B42" s="49"/>
      <c r="C42" s="49"/>
      <c r="D42" s="49"/>
      <c r="E42" s="50"/>
      <c r="F42" s="51">
        <v>0</v>
      </c>
      <c r="G42" s="51">
        <v>0</v>
      </c>
      <c r="H42" s="51">
        <f t="shared" si="10"/>
        <v>0</v>
      </c>
      <c r="I42" s="49"/>
      <c r="J42" s="50"/>
      <c r="K42" s="51">
        <v>0</v>
      </c>
      <c r="L42" s="51">
        <v>0</v>
      </c>
      <c r="M42" s="51">
        <f t="shared" si="11"/>
        <v>0</v>
      </c>
      <c r="N42" s="51">
        <f t="shared" si="12"/>
        <v>0</v>
      </c>
      <c r="O42" s="52"/>
      <c r="P42" s="49">
        <f t="shared" si="13"/>
        <v>0</v>
      </c>
      <c r="Q42" s="53" t="e">
        <f t="shared" si="14"/>
        <v>#DIV/0!</v>
      </c>
    </row>
    <row r="43" spans="1:17" ht="15" x14ac:dyDescent="0.25">
      <c r="A43" s="102"/>
      <c r="B43" s="49"/>
      <c r="C43" s="49"/>
      <c r="D43" s="49"/>
      <c r="E43" s="50"/>
      <c r="F43" s="51">
        <v>0</v>
      </c>
      <c r="G43" s="51">
        <v>0</v>
      </c>
      <c r="H43" s="51">
        <f t="shared" si="10"/>
        <v>0</v>
      </c>
      <c r="I43" s="49"/>
      <c r="J43" s="50"/>
      <c r="K43" s="51">
        <v>0</v>
      </c>
      <c r="L43" s="51">
        <v>0</v>
      </c>
      <c r="M43" s="51">
        <f t="shared" si="11"/>
        <v>0</v>
      </c>
      <c r="N43" s="51">
        <f t="shared" si="12"/>
        <v>0</v>
      </c>
      <c r="O43" s="52"/>
      <c r="P43" s="49">
        <f t="shared" si="13"/>
        <v>0</v>
      </c>
      <c r="Q43" s="53" t="e">
        <f t="shared" si="14"/>
        <v>#DIV/0!</v>
      </c>
    </row>
    <row r="44" spans="1:17" s="16" customFormat="1" ht="15" x14ac:dyDescent="0.25">
      <c r="A44" s="102"/>
      <c r="B44" s="49"/>
      <c r="C44" s="49"/>
      <c r="D44" s="49"/>
      <c r="E44" s="50"/>
      <c r="F44" s="51">
        <v>0</v>
      </c>
      <c r="G44" s="51">
        <v>0</v>
      </c>
      <c r="H44" s="51">
        <f t="shared" si="10"/>
        <v>0</v>
      </c>
      <c r="I44" s="49"/>
      <c r="J44" s="50"/>
      <c r="K44" s="51">
        <v>0</v>
      </c>
      <c r="L44" s="51">
        <v>0</v>
      </c>
      <c r="M44" s="51">
        <f t="shared" si="11"/>
        <v>0</v>
      </c>
      <c r="N44" s="51">
        <f t="shared" si="12"/>
        <v>0</v>
      </c>
      <c r="O44" s="52"/>
      <c r="P44" s="49">
        <f t="shared" si="13"/>
        <v>0</v>
      </c>
      <c r="Q44" s="53" t="e">
        <f t="shared" si="14"/>
        <v>#DIV/0!</v>
      </c>
    </row>
    <row r="45" spans="1:17" s="16" customFormat="1" ht="15" x14ac:dyDescent="0.25">
      <c r="A45" s="102"/>
      <c r="B45" s="49"/>
      <c r="C45" s="49"/>
      <c r="D45" s="49"/>
      <c r="E45" s="50"/>
      <c r="F45" s="51">
        <v>0</v>
      </c>
      <c r="G45" s="51">
        <v>0</v>
      </c>
      <c r="H45" s="51">
        <f t="shared" si="10"/>
        <v>0</v>
      </c>
      <c r="I45" s="49"/>
      <c r="J45" s="50"/>
      <c r="K45" s="51">
        <v>0</v>
      </c>
      <c r="L45" s="51">
        <v>0</v>
      </c>
      <c r="M45" s="51">
        <f t="shared" si="11"/>
        <v>0</v>
      </c>
      <c r="N45" s="51">
        <f t="shared" si="12"/>
        <v>0</v>
      </c>
      <c r="O45" s="52"/>
      <c r="P45" s="49">
        <f t="shared" si="13"/>
        <v>0</v>
      </c>
      <c r="Q45" s="53" t="e">
        <f t="shared" si="14"/>
        <v>#DIV/0!</v>
      </c>
    </row>
    <row r="46" spans="1:17" s="16" customFormat="1" ht="15" x14ac:dyDescent="0.25">
      <c r="A46" s="102"/>
      <c r="B46" s="49"/>
      <c r="C46" s="49"/>
      <c r="D46" s="49"/>
      <c r="E46" s="50"/>
      <c r="F46" s="51">
        <v>0</v>
      </c>
      <c r="G46" s="51">
        <v>0</v>
      </c>
      <c r="H46" s="51">
        <f t="shared" si="10"/>
        <v>0</v>
      </c>
      <c r="I46" s="49"/>
      <c r="J46" s="50"/>
      <c r="K46" s="51">
        <v>0</v>
      </c>
      <c r="L46" s="51">
        <v>0</v>
      </c>
      <c r="M46" s="51">
        <f t="shared" si="11"/>
        <v>0</v>
      </c>
      <c r="N46" s="51">
        <f t="shared" si="12"/>
        <v>0</v>
      </c>
      <c r="O46" s="52"/>
      <c r="P46" s="49">
        <f t="shared" si="13"/>
        <v>0</v>
      </c>
      <c r="Q46" s="53" t="e">
        <f t="shared" si="14"/>
        <v>#DIV/0!</v>
      </c>
    </row>
    <row r="47" spans="1:17" s="16" customFormat="1" ht="15" x14ac:dyDescent="0.25">
      <c r="A47" s="102"/>
      <c r="B47" s="49"/>
      <c r="C47" s="49"/>
      <c r="D47" s="49"/>
      <c r="E47" s="50"/>
      <c r="F47" s="51">
        <v>0</v>
      </c>
      <c r="G47" s="51">
        <v>0</v>
      </c>
      <c r="H47" s="51">
        <f t="shared" si="10"/>
        <v>0</v>
      </c>
      <c r="I47" s="49"/>
      <c r="J47" s="50"/>
      <c r="K47" s="51">
        <v>0</v>
      </c>
      <c r="L47" s="51">
        <v>0</v>
      </c>
      <c r="M47" s="51">
        <f t="shared" si="11"/>
        <v>0</v>
      </c>
      <c r="N47" s="51">
        <f t="shared" si="12"/>
        <v>0</v>
      </c>
      <c r="O47" s="52"/>
      <c r="P47" s="49">
        <f t="shared" si="13"/>
        <v>0</v>
      </c>
      <c r="Q47" s="53" t="e">
        <f t="shared" si="14"/>
        <v>#DIV/0!</v>
      </c>
    </row>
    <row r="48" spans="1:17" ht="15" x14ac:dyDescent="0.25">
      <c r="A48" s="102"/>
      <c r="B48" s="49"/>
      <c r="C48" s="49"/>
      <c r="D48" s="49"/>
      <c r="E48" s="50"/>
      <c r="F48" s="51">
        <v>0</v>
      </c>
      <c r="G48" s="51">
        <v>0</v>
      </c>
      <c r="H48" s="51">
        <f t="shared" si="10"/>
        <v>0</v>
      </c>
      <c r="I48" s="49"/>
      <c r="J48" s="50"/>
      <c r="K48" s="51">
        <v>0</v>
      </c>
      <c r="L48" s="51">
        <v>0</v>
      </c>
      <c r="M48" s="51">
        <f t="shared" si="11"/>
        <v>0</v>
      </c>
      <c r="N48" s="51">
        <f t="shared" si="12"/>
        <v>0</v>
      </c>
      <c r="O48" s="52"/>
      <c r="P48" s="49">
        <f t="shared" si="13"/>
        <v>0</v>
      </c>
      <c r="Q48" s="53" t="e">
        <f t="shared" si="14"/>
        <v>#DIV/0!</v>
      </c>
    </row>
    <row r="49" spans="1:17" ht="15" x14ac:dyDescent="0.25">
      <c r="A49" s="102"/>
      <c r="B49" s="49"/>
      <c r="C49" s="49"/>
      <c r="D49" s="49"/>
      <c r="E49" s="50"/>
      <c r="F49" s="51">
        <v>0</v>
      </c>
      <c r="G49" s="51">
        <v>0</v>
      </c>
      <c r="H49" s="51">
        <f t="shared" si="10"/>
        <v>0</v>
      </c>
      <c r="I49" s="49"/>
      <c r="J49" s="50"/>
      <c r="K49" s="51">
        <v>0</v>
      </c>
      <c r="L49" s="51">
        <v>0</v>
      </c>
      <c r="M49" s="51">
        <f t="shared" si="11"/>
        <v>0</v>
      </c>
      <c r="N49" s="51">
        <f t="shared" si="12"/>
        <v>0</v>
      </c>
      <c r="O49" s="52"/>
      <c r="P49" s="49">
        <f t="shared" si="13"/>
        <v>0</v>
      </c>
      <c r="Q49" s="53" t="e">
        <f t="shared" si="14"/>
        <v>#DIV/0!</v>
      </c>
    </row>
    <row r="50" spans="1:17" ht="15" x14ac:dyDescent="0.25">
      <c r="A50" s="102"/>
      <c r="B50" s="49"/>
      <c r="C50" s="49"/>
      <c r="D50" s="49"/>
      <c r="E50" s="50"/>
      <c r="F50" s="51">
        <v>0</v>
      </c>
      <c r="G50" s="51">
        <v>0</v>
      </c>
      <c r="H50" s="51">
        <f t="shared" si="10"/>
        <v>0</v>
      </c>
      <c r="I50" s="49"/>
      <c r="J50" s="50"/>
      <c r="K50" s="51">
        <v>0</v>
      </c>
      <c r="L50" s="51">
        <v>0</v>
      </c>
      <c r="M50" s="51">
        <f t="shared" si="11"/>
        <v>0</v>
      </c>
      <c r="N50" s="51">
        <f t="shared" si="12"/>
        <v>0</v>
      </c>
      <c r="O50" s="52"/>
      <c r="P50" s="49">
        <f t="shared" si="13"/>
        <v>0</v>
      </c>
      <c r="Q50" s="53" t="e">
        <f t="shared" si="14"/>
        <v>#DIV/0!</v>
      </c>
    </row>
    <row r="51" spans="1:17" ht="15" x14ac:dyDescent="0.25">
      <c r="A51" s="102"/>
      <c r="B51" s="49"/>
      <c r="C51" s="49"/>
      <c r="D51" s="49"/>
      <c r="E51" s="50"/>
      <c r="F51" s="51">
        <v>0</v>
      </c>
      <c r="G51" s="51">
        <v>0</v>
      </c>
      <c r="H51" s="51">
        <f t="shared" si="10"/>
        <v>0</v>
      </c>
      <c r="I51" s="49"/>
      <c r="J51" s="50"/>
      <c r="K51" s="51">
        <v>0</v>
      </c>
      <c r="L51" s="51">
        <v>0</v>
      </c>
      <c r="M51" s="51">
        <f t="shared" si="11"/>
        <v>0</v>
      </c>
      <c r="N51" s="51">
        <f t="shared" si="12"/>
        <v>0</v>
      </c>
      <c r="O51" s="52"/>
      <c r="P51" s="49">
        <f t="shared" si="13"/>
        <v>0</v>
      </c>
      <c r="Q51" s="53" t="e">
        <f t="shared" si="14"/>
        <v>#DIV/0!</v>
      </c>
    </row>
    <row r="52" spans="1:17" ht="15" x14ac:dyDescent="0.25">
      <c r="A52" s="102"/>
      <c r="B52" s="49"/>
      <c r="C52" s="49"/>
      <c r="D52" s="49"/>
      <c r="E52" s="50"/>
      <c r="F52" s="51">
        <v>0</v>
      </c>
      <c r="G52" s="51">
        <v>0</v>
      </c>
      <c r="H52" s="51">
        <f t="shared" si="10"/>
        <v>0</v>
      </c>
      <c r="I52" s="49"/>
      <c r="J52" s="50"/>
      <c r="K52" s="51">
        <v>0</v>
      </c>
      <c r="L52" s="51">
        <v>0</v>
      </c>
      <c r="M52" s="51">
        <f t="shared" si="11"/>
        <v>0</v>
      </c>
      <c r="N52" s="51">
        <f t="shared" si="12"/>
        <v>0</v>
      </c>
      <c r="O52" s="52"/>
      <c r="P52" s="49">
        <f t="shared" si="13"/>
        <v>0</v>
      </c>
      <c r="Q52" s="53" t="e">
        <f t="shared" si="14"/>
        <v>#DIV/0!</v>
      </c>
    </row>
  </sheetData>
  <mergeCells count="4">
    <mergeCell ref="C4:H4"/>
    <mergeCell ref="I4:M4"/>
    <mergeCell ref="A1:D1"/>
    <mergeCell ref="A4:A52"/>
  </mergeCells>
  <hyperlinks>
    <hyperlink ref="A4:A52" r:id="rId1" display="© 2015 Miguel Donoso Arévalo. Todos los derechos reservados. www.migueldonoso.es"/>
  </hyperlinks>
  <pageMargins left="0.7" right="0.7" top="0.75" bottom="0.75" header="0.3" footer="0.3"/>
  <pageSetup paperSize="9" orientation="portrait" horizontalDpi="0" verticalDpi="0"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724"/>
  <sheetViews>
    <sheetView showGridLines="0" zoomScaleNormal="100" workbookViewId="0">
      <selection sqref="A1:D1"/>
    </sheetView>
  </sheetViews>
  <sheetFormatPr baseColWidth="10" defaultRowHeight="15" x14ac:dyDescent="0.25"/>
  <cols>
    <col min="1" max="1" width="12" customWidth="1"/>
    <col min="2" max="2" width="16.85546875" customWidth="1"/>
    <col min="3" max="3" width="11.7109375" customWidth="1"/>
    <col min="4" max="4" width="9.140625" customWidth="1"/>
    <col min="5" max="5" width="12.85546875" customWidth="1"/>
    <col min="6" max="6" width="11.42578125" bestFit="1" customWidth="1"/>
    <col min="7" max="7" width="12.85546875" customWidth="1"/>
    <col min="8" max="8" width="9.28515625" bestFit="1" customWidth="1"/>
    <col min="9" max="9" width="11.85546875" customWidth="1"/>
    <col min="10" max="10" width="10.7109375" bestFit="1" customWidth="1"/>
    <col min="12" max="12" width="8.7109375" customWidth="1"/>
    <col min="13" max="13" width="9.28515625" bestFit="1" customWidth="1"/>
    <col min="14" max="14" width="17.7109375" customWidth="1"/>
    <col min="15" max="15" width="19.5703125" customWidth="1"/>
    <col min="16" max="16" width="13.7109375" customWidth="1"/>
    <col min="17" max="17" width="9.42578125" customWidth="1"/>
    <col min="18" max="18" width="12.28515625" bestFit="1" customWidth="1"/>
    <col min="19" max="19" width="10.140625" bestFit="1" customWidth="1"/>
    <col min="20" max="20" width="12" customWidth="1"/>
    <col min="21" max="21" width="6.5703125" hidden="1" customWidth="1"/>
    <col min="22" max="22" width="12.42578125" hidden="1" customWidth="1"/>
    <col min="23" max="23" width="12" customWidth="1"/>
    <col min="24" max="113" width="13" customWidth="1"/>
    <col min="114" max="1013" width="14" customWidth="1"/>
    <col min="1014" max="10013" width="15" customWidth="1"/>
    <col min="10014" max="16384" width="16" customWidth="1"/>
  </cols>
  <sheetData>
    <row r="1" spans="1:16" ht="20.25" thickBot="1" x14ac:dyDescent="0.35">
      <c r="A1" s="103" t="s">
        <v>102</v>
      </c>
      <c r="B1" s="103"/>
      <c r="C1" s="103"/>
      <c r="D1" s="103"/>
    </row>
    <row r="2" spans="1:16" ht="15.75" thickTop="1" x14ac:dyDescent="0.25">
      <c r="A2" s="12"/>
      <c r="B2" s="12"/>
      <c r="C2" s="12"/>
      <c r="D2" s="12"/>
    </row>
    <row r="3" spans="1:16" x14ac:dyDescent="0.25">
      <c r="A3" s="12"/>
      <c r="B3" s="12"/>
      <c r="C3" s="12"/>
      <c r="D3" s="12"/>
    </row>
    <row r="4" spans="1:16" ht="30" customHeight="1" x14ac:dyDescent="0.25">
      <c r="A4" s="102" t="s">
        <v>115</v>
      </c>
      <c r="B4" s="44" t="s">
        <v>12</v>
      </c>
      <c r="C4" s="44" t="s">
        <v>67</v>
      </c>
      <c r="D4" s="44" t="s">
        <v>68</v>
      </c>
      <c r="E4" s="44" t="s">
        <v>69</v>
      </c>
      <c r="G4" s="35"/>
      <c r="H4" s="35"/>
      <c r="I4" s="35"/>
      <c r="J4" s="35"/>
    </row>
    <row r="5" spans="1:16" x14ac:dyDescent="0.25">
      <c r="A5" s="102"/>
      <c r="B5" s="66" t="str">
        <f>+B23</f>
        <v>ACC1</v>
      </c>
      <c r="C5" s="67">
        <f>+I65</f>
        <v>0</v>
      </c>
      <c r="D5" s="68" t="e">
        <f>C5/SUM(C$5:C$19)</f>
        <v>#DIV/0!</v>
      </c>
      <c r="E5" s="68" t="e">
        <f>+S65/(S$65+S$112+S$159+S$206+S$253+S$300+S$347+S$394+S$441+S$488+S$535+S$582+S$629+S$676+S$723)</f>
        <v>#DIV/0!</v>
      </c>
      <c r="F5" s="7"/>
      <c r="G5" s="36"/>
      <c r="H5" s="37"/>
      <c r="I5" s="38"/>
      <c r="J5" s="38"/>
      <c r="K5" s="39"/>
      <c r="L5" s="7"/>
      <c r="N5" s="112" t="s">
        <v>70</v>
      </c>
      <c r="O5" s="113"/>
      <c r="P5" s="27">
        <f>+F66*F65+F113*F112+F159*F160+F206*F207+F253*F254+F300*F301+F347*F348+F394*F394+F441*F442+F488*F489+F535*F536+F582*F583+F629*F630+F676*F677+F723*F724</f>
        <v>0</v>
      </c>
    </row>
    <row r="6" spans="1:16" x14ac:dyDescent="0.25">
      <c r="A6" s="102"/>
      <c r="B6" s="66" t="str">
        <f>+B70</f>
        <v>ACC2</v>
      </c>
      <c r="C6" s="67">
        <f>+I112</f>
        <v>0</v>
      </c>
      <c r="D6" s="68" t="e">
        <f t="shared" ref="D6:D19" si="0">C6/SUM(C$5:C$19)</f>
        <v>#DIV/0!</v>
      </c>
      <c r="E6" s="68" t="e">
        <f>+S112/(S$65+S$112+S$159+S$206+S$253+S$300+S$347+S$394+S$441+S$488+S$535+S$582+S$629+S$676+S$723)</f>
        <v>#DIV/0!</v>
      </c>
      <c r="F6" s="7"/>
      <c r="G6" s="36"/>
      <c r="H6" s="37"/>
      <c r="I6" s="38"/>
      <c r="J6" s="38"/>
      <c r="K6" s="39"/>
      <c r="L6" s="7"/>
      <c r="N6" s="112" t="s">
        <v>71</v>
      </c>
      <c r="O6" s="113"/>
      <c r="P6" s="27">
        <f>+P5*0.81</f>
        <v>0</v>
      </c>
    </row>
    <row r="7" spans="1:16" x14ac:dyDescent="0.25">
      <c r="A7" s="102"/>
      <c r="B7" s="66" t="str">
        <f>+B117</f>
        <v>ACC3</v>
      </c>
      <c r="C7" s="67">
        <f>+I159</f>
        <v>0</v>
      </c>
      <c r="D7" s="68" t="e">
        <f t="shared" si="0"/>
        <v>#DIV/0!</v>
      </c>
      <c r="E7" s="68" t="e">
        <f>+S159/(S$65+S$112+S$159+S$206+S$253+S$300+S$347+S$394+S$441+S$488+S$535+S$582+S$629+S$676+S$723)</f>
        <v>#DIV/0!</v>
      </c>
      <c r="F7" s="7"/>
      <c r="G7" s="36"/>
      <c r="H7" s="37"/>
      <c r="I7" s="38"/>
      <c r="J7" s="38"/>
      <c r="K7" s="39"/>
      <c r="L7" s="7"/>
      <c r="N7" s="112" t="s">
        <v>72</v>
      </c>
      <c r="O7" s="113"/>
      <c r="P7" s="72">
        <f>SUM(C5:C19)</f>
        <v>0</v>
      </c>
    </row>
    <row r="8" spans="1:16" x14ac:dyDescent="0.25">
      <c r="A8" s="102"/>
      <c r="B8" s="66" t="str">
        <f>+B164</f>
        <v>ACC4</v>
      </c>
      <c r="C8" s="67">
        <f>+I206</f>
        <v>0</v>
      </c>
      <c r="D8" s="68" t="e">
        <f t="shared" si="0"/>
        <v>#DIV/0!</v>
      </c>
      <c r="E8" s="68" t="e">
        <f>+S206/(S$65+S$112+S$159+S$206+S$253+S$300+S$347+S$394+S$441+S$488+S$535+S$582+S$629+S$676+S$723)</f>
        <v>#DIV/0!</v>
      </c>
      <c r="F8" s="7"/>
      <c r="G8" s="36"/>
      <c r="H8" s="37"/>
      <c r="I8" s="38"/>
      <c r="J8" s="38"/>
      <c r="K8" s="39"/>
      <c r="L8" s="7"/>
      <c r="N8" s="112" t="s">
        <v>73</v>
      </c>
      <c r="O8" s="113"/>
      <c r="P8" s="28" t="e">
        <f>+P5/P7</f>
        <v>#DIV/0!</v>
      </c>
    </row>
    <row r="9" spans="1:16" x14ac:dyDescent="0.25">
      <c r="A9" s="102"/>
      <c r="B9" s="66" t="str">
        <f>+B211</f>
        <v>ACC5</v>
      </c>
      <c r="C9" s="67">
        <f>+I253</f>
        <v>0</v>
      </c>
      <c r="D9" s="68" t="e">
        <f t="shared" si="0"/>
        <v>#DIV/0!</v>
      </c>
      <c r="E9" s="68" t="e">
        <f>+S253/(S$65+S$112+S$159+S$206+S$253+S$300+S$347+S$394+S$441+S$488+S$535+S$582+S$629+S$676+S$723)</f>
        <v>#DIV/0!</v>
      </c>
      <c r="F9" s="7"/>
      <c r="G9" s="36"/>
      <c r="H9" s="37"/>
      <c r="I9" s="38"/>
      <c r="J9" s="38"/>
      <c r="K9" s="39"/>
      <c r="L9" s="7"/>
      <c r="N9" s="112" t="s">
        <v>74</v>
      </c>
      <c r="O9" s="113"/>
      <c r="P9" s="28" t="e">
        <f>+P6/P7</f>
        <v>#DIV/0!</v>
      </c>
    </row>
    <row r="10" spans="1:16" x14ac:dyDescent="0.25">
      <c r="A10" s="102"/>
      <c r="B10" s="66" t="str">
        <f>+B258</f>
        <v>ACC6</v>
      </c>
      <c r="C10" s="67">
        <f>+I300</f>
        <v>0</v>
      </c>
      <c r="D10" s="68" t="e">
        <f t="shared" si="0"/>
        <v>#DIV/0!</v>
      </c>
      <c r="E10" s="68" t="e">
        <f>+S300/(S$65+S$112+S$159+S$206+S$253+S$300+S$347+S$394+S$441+S$488+S$535+S$582+S$629+S$676+S$723)</f>
        <v>#DIV/0!</v>
      </c>
      <c r="F10" s="7"/>
      <c r="G10" s="36"/>
      <c r="H10" s="37"/>
      <c r="I10" s="38"/>
      <c r="J10" s="38"/>
      <c r="K10" s="39"/>
      <c r="L10" s="7"/>
    </row>
    <row r="11" spans="1:16" x14ac:dyDescent="0.25">
      <c r="A11" s="102"/>
      <c r="B11" s="66" t="str">
        <f>+B305</f>
        <v>ACC7</v>
      </c>
      <c r="C11" s="67">
        <f>+I347</f>
        <v>0</v>
      </c>
      <c r="D11" s="68" t="e">
        <f t="shared" si="0"/>
        <v>#DIV/0!</v>
      </c>
      <c r="E11" s="68" t="e">
        <f>+S347/(S$65+S$112+S$159+S$206+S$253+S$300+S$347+S$394+S$441+S$488+S$535+S$582+S$629+S$676+S$723)</f>
        <v>#DIV/0!</v>
      </c>
      <c r="F11" s="7"/>
      <c r="G11" s="36"/>
      <c r="H11" s="37"/>
      <c r="I11" s="38"/>
      <c r="J11" s="38"/>
      <c r="K11" s="39"/>
      <c r="L11" s="7"/>
    </row>
    <row r="12" spans="1:16" x14ac:dyDescent="0.25">
      <c r="A12" s="102"/>
      <c r="B12" s="66" t="str">
        <f>+B352</f>
        <v>ACC8</v>
      </c>
      <c r="C12" s="67">
        <f>+I394</f>
        <v>0</v>
      </c>
      <c r="D12" s="68" t="e">
        <f t="shared" si="0"/>
        <v>#DIV/0!</v>
      </c>
      <c r="E12" s="68" t="e">
        <f>+S394/(S$65+S$112+S$159+S$206+S$253+S$300+S$347+S$394+S$441+S$488+S$535+S$582+S$629+S$676+S$723)</f>
        <v>#DIV/0!</v>
      </c>
      <c r="F12" s="7"/>
      <c r="G12" s="36"/>
      <c r="H12" s="37"/>
      <c r="I12" s="38"/>
      <c r="J12" s="38"/>
      <c r="K12" s="39"/>
      <c r="L12" s="7"/>
    </row>
    <row r="13" spans="1:16" x14ac:dyDescent="0.25">
      <c r="A13" s="102"/>
      <c r="B13" s="66" t="str">
        <f>+B399</f>
        <v>ACC9</v>
      </c>
      <c r="C13" s="67">
        <f>+I441</f>
        <v>0</v>
      </c>
      <c r="D13" s="68" t="e">
        <f t="shared" si="0"/>
        <v>#DIV/0!</v>
      </c>
      <c r="E13" s="68" t="e">
        <f>+S441/(S$65+S$112+S$159+S$206+S$253+S$300+S$347+S$394+S$441+S$488+S$535+S$582+S$629+S$676+S$723)</f>
        <v>#DIV/0!</v>
      </c>
      <c r="F13" s="7"/>
      <c r="G13" s="36"/>
      <c r="H13" s="37"/>
      <c r="I13" s="38"/>
      <c r="J13" s="38"/>
      <c r="K13" s="39"/>
      <c r="L13" s="7"/>
    </row>
    <row r="14" spans="1:16" x14ac:dyDescent="0.25">
      <c r="A14" s="102"/>
      <c r="B14" s="66" t="str">
        <f>+B446</f>
        <v>ACC10</v>
      </c>
      <c r="C14" s="67">
        <f>+I488</f>
        <v>0</v>
      </c>
      <c r="D14" s="68" t="e">
        <f t="shared" si="0"/>
        <v>#DIV/0!</v>
      </c>
      <c r="E14" s="68" t="e">
        <f>+S488/(S$65+S$112+S$159+S$206+S$253+S$300+S$347+S$394+S$441+S$488+S$535+S$582+S$629+S$676+S$723)</f>
        <v>#DIV/0!</v>
      </c>
      <c r="F14" s="7"/>
      <c r="G14" s="36"/>
      <c r="H14" s="37"/>
      <c r="I14" s="38"/>
      <c r="J14" s="38"/>
      <c r="K14" s="39"/>
      <c r="L14" s="7"/>
    </row>
    <row r="15" spans="1:16" x14ac:dyDescent="0.25">
      <c r="A15" s="102"/>
      <c r="B15" s="66" t="str">
        <f>+B493</f>
        <v>ACC11</v>
      </c>
      <c r="C15" s="67">
        <f>+I535</f>
        <v>0</v>
      </c>
      <c r="D15" s="68" t="e">
        <f t="shared" si="0"/>
        <v>#DIV/0!</v>
      </c>
      <c r="E15" s="68" t="e">
        <f>+S535/(S$65+S$112+S$159+S$206+S$253+S$300+S$347+S$394+S$441+S$488+S$535+S$582+S$629+S$676+S$723)</f>
        <v>#DIV/0!</v>
      </c>
      <c r="F15" s="7"/>
      <c r="G15" s="36"/>
      <c r="H15" s="37"/>
      <c r="I15" s="38"/>
      <c r="J15" s="38"/>
      <c r="K15" s="39"/>
      <c r="L15" s="7"/>
    </row>
    <row r="16" spans="1:16" x14ac:dyDescent="0.25">
      <c r="A16" s="102"/>
      <c r="B16" s="66" t="str">
        <f>+B540</f>
        <v>ACC12</v>
      </c>
      <c r="C16" s="67">
        <f>+I582</f>
        <v>0</v>
      </c>
      <c r="D16" s="68" t="e">
        <f t="shared" si="0"/>
        <v>#DIV/0!</v>
      </c>
      <c r="E16" s="68" t="e">
        <f>+S582/(S$65+S$112+S$159+S$206+S$253+S$300+S$347+S$394+S$441+S$488+S$535+S$582+S$629+S$676+S$723)</f>
        <v>#DIV/0!</v>
      </c>
      <c r="F16" s="7"/>
      <c r="G16" s="36"/>
      <c r="H16" s="37"/>
      <c r="I16" s="38"/>
      <c r="J16" s="38"/>
      <c r="K16" s="39"/>
      <c r="L16" s="7"/>
    </row>
    <row r="17" spans="1:22" x14ac:dyDescent="0.25">
      <c r="A17" s="102"/>
      <c r="B17" s="66" t="str">
        <f>+B587</f>
        <v>ACC13</v>
      </c>
      <c r="C17" s="67">
        <f>+I629</f>
        <v>0</v>
      </c>
      <c r="D17" s="68" t="e">
        <f t="shared" si="0"/>
        <v>#DIV/0!</v>
      </c>
      <c r="E17" s="68" t="e">
        <f>+S629/(S$65+S$112+S$159+S$206+S$253+S$300+S$347+S$394+S$441+S$488+S$535+S$582+S$629+S$676+S$723)</f>
        <v>#DIV/0!</v>
      </c>
      <c r="F17" s="7"/>
      <c r="G17" s="36"/>
      <c r="H17" s="37"/>
      <c r="I17" s="38"/>
      <c r="J17" s="38"/>
      <c r="K17" s="39"/>
      <c r="L17" s="7"/>
    </row>
    <row r="18" spans="1:22" x14ac:dyDescent="0.25">
      <c r="A18" s="102"/>
      <c r="B18" s="66" t="str">
        <f>+B634</f>
        <v>ACC14</v>
      </c>
      <c r="C18" s="67">
        <f>+I676</f>
        <v>0</v>
      </c>
      <c r="D18" s="68" t="e">
        <f t="shared" si="0"/>
        <v>#DIV/0!</v>
      </c>
      <c r="E18" s="68" t="e">
        <f>+S676/(S$65+S$112+S$159+S$206+S$253+S$300+S$347+S$394+S$441+S$488+S$535+S$582+S$629+S$676+S$723)</f>
        <v>#DIV/0!</v>
      </c>
      <c r="F18" s="7"/>
      <c r="G18" s="36"/>
      <c r="H18" s="37"/>
      <c r="I18" s="38"/>
      <c r="J18" s="38"/>
      <c r="K18" s="39"/>
      <c r="L18" s="7"/>
    </row>
    <row r="19" spans="1:22" x14ac:dyDescent="0.25">
      <c r="A19" s="102"/>
      <c r="B19" s="66" t="str">
        <f>+B681</f>
        <v>ACC15</v>
      </c>
      <c r="C19" s="67">
        <f>+I723</f>
        <v>0</v>
      </c>
      <c r="D19" s="68" t="e">
        <f t="shared" si="0"/>
        <v>#DIV/0!</v>
      </c>
      <c r="E19" s="68" t="e">
        <f>+S723/(S$65+S$112+S$159+S$206+S$253+S$300+S$347+S$394+S$441+S$488+S$535+S$582+S$629+S$676+S$723)</f>
        <v>#DIV/0!</v>
      </c>
      <c r="F19" s="7"/>
      <c r="G19" s="36"/>
      <c r="H19" s="36"/>
      <c r="I19" s="38"/>
      <c r="J19" s="36"/>
      <c r="K19" s="7"/>
      <c r="L19" s="7"/>
    </row>
    <row r="20" spans="1:22" x14ac:dyDescent="0.25">
      <c r="A20" s="102"/>
    </row>
    <row r="21" spans="1:22" x14ac:dyDescent="0.25">
      <c r="A21" s="102"/>
    </row>
    <row r="22" spans="1:22" x14ac:dyDescent="0.25">
      <c r="A22" s="102"/>
    </row>
    <row r="23" spans="1:22" ht="61.5" x14ac:dyDescent="0.9">
      <c r="A23" s="102"/>
      <c r="B23" s="18" t="s">
        <v>82</v>
      </c>
      <c r="D23" s="104" t="s">
        <v>29</v>
      </c>
      <c r="E23" s="105"/>
      <c r="F23" s="105"/>
      <c r="G23" s="105"/>
      <c r="H23" s="105"/>
      <c r="I23" s="106"/>
      <c r="J23" s="107" t="s">
        <v>30</v>
      </c>
      <c r="K23" s="108"/>
      <c r="L23" s="108"/>
      <c r="M23" s="108"/>
      <c r="N23" s="109"/>
      <c r="S23" s="110">
        <v>2015</v>
      </c>
      <c r="T23" s="111"/>
      <c r="U23" s="110">
        <v>2016</v>
      </c>
      <c r="V23" s="111"/>
    </row>
    <row r="24" spans="1:22" ht="45" x14ac:dyDescent="0.25">
      <c r="A24" s="102"/>
      <c r="B24" s="29" t="s">
        <v>75</v>
      </c>
      <c r="C24" s="29" t="s">
        <v>65</v>
      </c>
      <c r="D24" s="29" t="s">
        <v>12</v>
      </c>
      <c r="E24" s="29" t="s">
        <v>32</v>
      </c>
      <c r="F24" s="29" t="s">
        <v>76</v>
      </c>
      <c r="G24" s="29" t="s">
        <v>34</v>
      </c>
      <c r="H24" s="29" t="s">
        <v>39</v>
      </c>
      <c r="I24" s="29" t="s">
        <v>77</v>
      </c>
      <c r="J24" s="29" t="s">
        <v>33</v>
      </c>
      <c r="K24" s="29" t="s">
        <v>78</v>
      </c>
      <c r="L24" s="29" t="s">
        <v>34</v>
      </c>
      <c r="M24" s="29" t="s">
        <v>39</v>
      </c>
      <c r="N24" s="29" t="s">
        <v>77</v>
      </c>
      <c r="O24" s="29" t="s">
        <v>8</v>
      </c>
      <c r="P24" s="29" t="s">
        <v>40</v>
      </c>
      <c r="Q24" s="29" t="s">
        <v>41</v>
      </c>
      <c r="R24" s="29" t="s">
        <v>42</v>
      </c>
      <c r="S24" s="29" t="s">
        <v>43</v>
      </c>
      <c r="T24" s="29" t="s">
        <v>44</v>
      </c>
      <c r="U24" s="29" t="s">
        <v>66</v>
      </c>
      <c r="V24" s="29" t="s">
        <v>79</v>
      </c>
    </row>
    <row r="25" spans="1:22" x14ac:dyDescent="0.25">
      <c r="A25" s="102"/>
      <c r="B25" s="54"/>
      <c r="C25" s="55" t="e">
        <f>+F$66/(+I25/F25)</f>
        <v>#DIV/0!</v>
      </c>
      <c r="D25" s="54"/>
      <c r="E25" s="56"/>
      <c r="F25" s="57"/>
      <c r="G25" s="58">
        <v>0</v>
      </c>
      <c r="H25" s="58">
        <v>0</v>
      </c>
      <c r="I25" s="59">
        <f t="shared" ref="I25" si="1">F25*G25+H25</f>
        <v>0</v>
      </c>
      <c r="J25" s="60"/>
      <c r="K25" s="61">
        <f>IF(J25&gt;0,F25,0)</f>
        <v>0</v>
      </c>
      <c r="L25" s="58">
        <v>0</v>
      </c>
      <c r="M25" s="58">
        <v>0</v>
      </c>
      <c r="N25" s="58">
        <f t="shared" ref="N25" si="2">K25*L25-M25</f>
        <v>0</v>
      </c>
      <c r="O25" s="58">
        <f>IF(J25&gt;0,N25-I25,0)</f>
        <v>0</v>
      </c>
      <c r="P25" s="61"/>
      <c r="Q25" s="62">
        <f ca="1">IF(E25&gt;0,IF(J25&gt;0,(J25-E25)/365,(TODAY()-E25)/365),0)</f>
        <v>0</v>
      </c>
      <c r="R25" s="63" t="e">
        <f t="shared" ref="R25:R65" ca="1" si="3">10^(LOG(N25/I25)/Q25)-1</f>
        <v>#DIV/0!</v>
      </c>
      <c r="S25" s="64"/>
      <c r="T25" s="65" t="e">
        <f>+S25/I25</f>
        <v>#DIV/0!</v>
      </c>
      <c r="U25" s="14"/>
      <c r="V25" s="30" t="e">
        <f>+U25/K25</f>
        <v>#DIV/0!</v>
      </c>
    </row>
    <row r="26" spans="1:22" x14ac:dyDescent="0.25">
      <c r="A26" s="102"/>
      <c r="B26" s="54"/>
      <c r="C26" s="55" t="e">
        <f t="shared" ref="C26:C64" si="4">+F$66/(+I26/F26)</f>
        <v>#DIV/0!</v>
      </c>
      <c r="D26" s="54"/>
      <c r="E26" s="56"/>
      <c r="F26" s="57"/>
      <c r="G26" s="58">
        <v>0</v>
      </c>
      <c r="H26" s="58">
        <v>0</v>
      </c>
      <c r="I26" s="59">
        <f t="shared" ref="I26:I64" si="5">F26*G26+H26</f>
        <v>0</v>
      </c>
      <c r="J26" s="60"/>
      <c r="K26" s="61">
        <f t="shared" ref="K26:K64" si="6">IF(J26&gt;0,F26,0)</f>
        <v>0</v>
      </c>
      <c r="L26" s="58">
        <v>0</v>
      </c>
      <c r="M26" s="58">
        <v>0</v>
      </c>
      <c r="N26" s="58">
        <f t="shared" ref="N26:N64" si="7">K26*L26-M26</f>
        <v>0</v>
      </c>
      <c r="O26" s="58">
        <f t="shared" ref="O26:O64" si="8">IF(J26&gt;0,N26-I26,0)</f>
        <v>0</v>
      </c>
      <c r="P26" s="61"/>
      <c r="Q26" s="62">
        <f t="shared" ref="Q26:Q64" ca="1" si="9">IF(E26&gt;0,IF(J26&gt;0,(J26-E26)/365,(TODAY()-E26)/365),0)</f>
        <v>0</v>
      </c>
      <c r="R26" s="63" t="e">
        <f t="shared" ref="R26:R64" ca="1" si="10">10^(LOG(N26/I26)/Q26)-1</f>
        <v>#DIV/0!</v>
      </c>
      <c r="S26" s="64">
        <v>0</v>
      </c>
      <c r="T26" s="65" t="e">
        <f t="shared" ref="T26:T64" si="11">+S26/I26</f>
        <v>#DIV/0!</v>
      </c>
      <c r="U26" s="15"/>
      <c r="V26" s="31" t="e">
        <f t="shared" ref="V26:V66" si="12">+U26/K26</f>
        <v>#DIV/0!</v>
      </c>
    </row>
    <row r="27" spans="1:22" x14ac:dyDescent="0.25">
      <c r="A27" s="102"/>
      <c r="B27" s="54"/>
      <c r="C27" s="55" t="e">
        <f t="shared" si="4"/>
        <v>#DIV/0!</v>
      </c>
      <c r="D27" s="54"/>
      <c r="E27" s="56"/>
      <c r="F27" s="57"/>
      <c r="G27" s="58">
        <v>0</v>
      </c>
      <c r="H27" s="58">
        <v>0</v>
      </c>
      <c r="I27" s="59">
        <f t="shared" si="5"/>
        <v>0</v>
      </c>
      <c r="J27" s="60"/>
      <c r="K27" s="61">
        <f t="shared" si="6"/>
        <v>0</v>
      </c>
      <c r="L27" s="58">
        <v>0</v>
      </c>
      <c r="M27" s="58">
        <v>0</v>
      </c>
      <c r="N27" s="58">
        <f t="shared" si="7"/>
        <v>0</v>
      </c>
      <c r="O27" s="58">
        <f t="shared" si="8"/>
        <v>0</v>
      </c>
      <c r="P27" s="61"/>
      <c r="Q27" s="62">
        <f t="shared" ca="1" si="9"/>
        <v>0</v>
      </c>
      <c r="R27" s="63" t="e">
        <f t="shared" ca="1" si="10"/>
        <v>#DIV/0!</v>
      </c>
      <c r="S27" s="64">
        <v>0</v>
      </c>
      <c r="T27" s="65" t="e">
        <f t="shared" si="11"/>
        <v>#DIV/0!</v>
      </c>
      <c r="U27" s="14"/>
      <c r="V27" s="30" t="e">
        <f t="shared" si="12"/>
        <v>#DIV/0!</v>
      </c>
    </row>
    <row r="28" spans="1:22" x14ac:dyDescent="0.25">
      <c r="A28" s="102"/>
      <c r="B28" s="54"/>
      <c r="C28" s="55" t="e">
        <f t="shared" si="4"/>
        <v>#DIV/0!</v>
      </c>
      <c r="D28" s="54"/>
      <c r="E28" s="56"/>
      <c r="F28" s="57"/>
      <c r="G28" s="58">
        <v>0</v>
      </c>
      <c r="H28" s="58">
        <v>0</v>
      </c>
      <c r="I28" s="59">
        <f t="shared" si="5"/>
        <v>0</v>
      </c>
      <c r="J28" s="60"/>
      <c r="K28" s="61">
        <f t="shared" si="6"/>
        <v>0</v>
      </c>
      <c r="L28" s="58">
        <v>0</v>
      </c>
      <c r="M28" s="58">
        <v>0</v>
      </c>
      <c r="N28" s="58">
        <f t="shared" si="7"/>
        <v>0</v>
      </c>
      <c r="O28" s="58">
        <f t="shared" si="8"/>
        <v>0</v>
      </c>
      <c r="P28" s="61"/>
      <c r="Q28" s="62">
        <f t="shared" ca="1" si="9"/>
        <v>0</v>
      </c>
      <c r="R28" s="63" t="e">
        <f t="shared" ca="1" si="10"/>
        <v>#DIV/0!</v>
      </c>
      <c r="S28" s="64">
        <v>0</v>
      </c>
      <c r="T28" s="65" t="e">
        <f t="shared" si="11"/>
        <v>#DIV/0!</v>
      </c>
      <c r="U28" s="15"/>
      <c r="V28" s="31" t="e">
        <f t="shared" si="12"/>
        <v>#DIV/0!</v>
      </c>
    </row>
    <row r="29" spans="1:22" x14ac:dyDescent="0.25">
      <c r="A29" s="102"/>
      <c r="B29" s="54"/>
      <c r="C29" s="55" t="e">
        <f t="shared" si="4"/>
        <v>#DIV/0!</v>
      </c>
      <c r="D29" s="54"/>
      <c r="E29" s="56"/>
      <c r="F29" s="57"/>
      <c r="G29" s="58">
        <v>0</v>
      </c>
      <c r="H29" s="58">
        <v>0</v>
      </c>
      <c r="I29" s="59">
        <f t="shared" si="5"/>
        <v>0</v>
      </c>
      <c r="J29" s="60"/>
      <c r="K29" s="61">
        <f t="shared" si="6"/>
        <v>0</v>
      </c>
      <c r="L29" s="58">
        <v>0</v>
      </c>
      <c r="M29" s="58">
        <v>0</v>
      </c>
      <c r="N29" s="58">
        <f t="shared" si="7"/>
        <v>0</v>
      </c>
      <c r="O29" s="58">
        <f t="shared" si="8"/>
        <v>0</v>
      </c>
      <c r="P29" s="61"/>
      <c r="Q29" s="62">
        <f t="shared" ca="1" si="9"/>
        <v>0</v>
      </c>
      <c r="R29" s="63" t="e">
        <f t="shared" ca="1" si="10"/>
        <v>#DIV/0!</v>
      </c>
      <c r="S29" s="64">
        <v>0</v>
      </c>
      <c r="T29" s="65" t="e">
        <f t="shared" si="11"/>
        <v>#DIV/0!</v>
      </c>
      <c r="U29" s="14"/>
      <c r="V29" s="30" t="e">
        <f t="shared" si="12"/>
        <v>#DIV/0!</v>
      </c>
    </row>
    <row r="30" spans="1:22" x14ac:dyDescent="0.25">
      <c r="A30" s="102"/>
      <c r="B30" s="54"/>
      <c r="C30" s="55" t="e">
        <f t="shared" si="4"/>
        <v>#DIV/0!</v>
      </c>
      <c r="D30" s="54"/>
      <c r="E30" s="56"/>
      <c r="F30" s="57"/>
      <c r="G30" s="58">
        <v>0</v>
      </c>
      <c r="H30" s="58">
        <v>0</v>
      </c>
      <c r="I30" s="59">
        <f t="shared" si="5"/>
        <v>0</v>
      </c>
      <c r="J30" s="60"/>
      <c r="K30" s="61">
        <f t="shared" si="6"/>
        <v>0</v>
      </c>
      <c r="L30" s="58">
        <v>0</v>
      </c>
      <c r="M30" s="58">
        <v>0</v>
      </c>
      <c r="N30" s="58">
        <f t="shared" si="7"/>
        <v>0</v>
      </c>
      <c r="O30" s="58">
        <f t="shared" si="8"/>
        <v>0</v>
      </c>
      <c r="P30" s="61"/>
      <c r="Q30" s="62">
        <f t="shared" ca="1" si="9"/>
        <v>0</v>
      </c>
      <c r="R30" s="63" t="e">
        <f t="shared" ca="1" si="10"/>
        <v>#DIV/0!</v>
      </c>
      <c r="S30" s="64">
        <v>0</v>
      </c>
      <c r="T30" s="65" t="e">
        <f t="shared" si="11"/>
        <v>#DIV/0!</v>
      </c>
      <c r="U30" s="15"/>
      <c r="V30" s="31" t="e">
        <f t="shared" si="12"/>
        <v>#DIV/0!</v>
      </c>
    </row>
    <row r="31" spans="1:22" x14ac:dyDescent="0.25">
      <c r="A31" s="102"/>
      <c r="B31" s="54"/>
      <c r="C31" s="55" t="e">
        <f t="shared" si="4"/>
        <v>#DIV/0!</v>
      </c>
      <c r="D31" s="54"/>
      <c r="E31" s="56"/>
      <c r="F31" s="57"/>
      <c r="G31" s="58">
        <v>0</v>
      </c>
      <c r="H31" s="58">
        <v>0</v>
      </c>
      <c r="I31" s="59">
        <f t="shared" si="5"/>
        <v>0</v>
      </c>
      <c r="J31" s="60"/>
      <c r="K31" s="61">
        <f t="shared" si="6"/>
        <v>0</v>
      </c>
      <c r="L31" s="58">
        <v>0</v>
      </c>
      <c r="M31" s="58">
        <v>0</v>
      </c>
      <c r="N31" s="58">
        <f t="shared" si="7"/>
        <v>0</v>
      </c>
      <c r="O31" s="58">
        <f t="shared" si="8"/>
        <v>0</v>
      </c>
      <c r="P31" s="61"/>
      <c r="Q31" s="62">
        <f t="shared" ca="1" si="9"/>
        <v>0</v>
      </c>
      <c r="R31" s="63" t="e">
        <f t="shared" ca="1" si="10"/>
        <v>#DIV/0!</v>
      </c>
      <c r="S31" s="64">
        <v>0</v>
      </c>
      <c r="T31" s="65" t="e">
        <f t="shared" si="11"/>
        <v>#DIV/0!</v>
      </c>
      <c r="U31" s="14"/>
      <c r="V31" s="30" t="e">
        <f t="shared" si="12"/>
        <v>#DIV/0!</v>
      </c>
    </row>
    <row r="32" spans="1:22" x14ac:dyDescent="0.25">
      <c r="A32" s="102"/>
      <c r="B32" s="54"/>
      <c r="C32" s="55" t="e">
        <f t="shared" si="4"/>
        <v>#DIV/0!</v>
      </c>
      <c r="D32" s="54"/>
      <c r="E32" s="56"/>
      <c r="F32" s="57"/>
      <c r="G32" s="58">
        <v>0</v>
      </c>
      <c r="H32" s="58">
        <v>0</v>
      </c>
      <c r="I32" s="59">
        <f t="shared" si="5"/>
        <v>0</v>
      </c>
      <c r="J32" s="60"/>
      <c r="K32" s="61">
        <f t="shared" si="6"/>
        <v>0</v>
      </c>
      <c r="L32" s="58">
        <v>0</v>
      </c>
      <c r="M32" s="58">
        <v>0</v>
      </c>
      <c r="N32" s="58">
        <f t="shared" si="7"/>
        <v>0</v>
      </c>
      <c r="O32" s="58">
        <f t="shared" si="8"/>
        <v>0</v>
      </c>
      <c r="P32" s="61"/>
      <c r="Q32" s="62">
        <f t="shared" ca="1" si="9"/>
        <v>0</v>
      </c>
      <c r="R32" s="63" t="e">
        <f t="shared" ca="1" si="10"/>
        <v>#DIV/0!</v>
      </c>
      <c r="S32" s="64">
        <v>0</v>
      </c>
      <c r="T32" s="65" t="e">
        <f t="shared" si="11"/>
        <v>#DIV/0!</v>
      </c>
      <c r="U32" s="15"/>
      <c r="V32" s="31" t="e">
        <f t="shared" si="12"/>
        <v>#DIV/0!</v>
      </c>
    </row>
    <row r="33" spans="1:22" x14ac:dyDescent="0.25">
      <c r="A33" s="102"/>
      <c r="B33" s="54"/>
      <c r="C33" s="55" t="e">
        <f t="shared" si="4"/>
        <v>#DIV/0!</v>
      </c>
      <c r="D33" s="54"/>
      <c r="E33" s="56"/>
      <c r="F33" s="57"/>
      <c r="G33" s="58">
        <v>0</v>
      </c>
      <c r="H33" s="58">
        <v>0</v>
      </c>
      <c r="I33" s="59">
        <f t="shared" si="5"/>
        <v>0</v>
      </c>
      <c r="J33" s="60"/>
      <c r="K33" s="61">
        <f t="shared" si="6"/>
        <v>0</v>
      </c>
      <c r="L33" s="58">
        <v>0</v>
      </c>
      <c r="M33" s="58">
        <v>0</v>
      </c>
      <c r="N33" s="58">
        <f t="shared" si="7"/>
        <v>0</v>
      </c>
      <c r="O33" s="58">
        <f t="shared" si="8"/>
        <v>0</v>
      </c>
      <c r="P33" s="61"/>
      <c r="Q33" s="62">
        <f t="shared" ca="1" si="9"/>
        <v>0</v>
      </c>
      <c r="R33" s="63" t="e">
        <f t="shared" ca="1" si="10"/>
        <v>#DIV/0!</v>
      </c>
      <c r="S33" s="64">
        <v>0</v>
      </c>
      <c r="T33" s="65" t="e">
        <f t="shared" si="11"/>
        <v>#DIV/0!</v>
      </c>
      <c r="U33" s="14"/>
      <c r="V33" s="30" t="e">
        <f t="shared" si="12"/>
        <v>#DIV/0!</v>
      </c>
    </row>
    <row r="34" spans="1:22" x14ac:dyDescent="0.25">
      <c r="A34" s="102"/>
      <c r="B34" s="54"/>
      <c r="C34" s="55" t="e">
        <f t="shared" si="4"/>
        <v>#DIV/0!</v>
      </c>
      <c r="D34" s="54"/>
      <c r="E34" s="56"/>
      <c r="F34" s="57"/>
      <c r="G34" s="58">
        <v>0</v>
      </c>
      <c r="H34" s="58">
        <v>0</v>
      </c>
      <c r="I34" s="59">
        <f t="shared" si="5"/>
        <v>0</v>
      </c>
      <c r="J34" s="60"/>
      <c r="K34" s="61">
        <f t="shared" si="6"/>
        <v>0</v>
      </c>
      <c r="L34" s="58">
        <v>0</v>
      </c>
      <c r="M34" s="58">
        <v>0</v>
      </c>
      <c r="N34" s="58">
        <f t="shared" si="7"/>
        <v>0</v>
      </c>
      <c r="O34" s="58">
        <f t="shared" si="8"/>
        <v>0</v>
      </c>
      <c r="P34" s="61"/>
      <c r="Q34" s="62">
        <f t="shared" ca="1" si="9"/>
        <v>0</v>
      </c>
      <c r="R34" s="63" t="e">
        <f t="shared" ca="1" si="10"/>
        <v>#DIV/0!</v>
      </c>
      <c r="S34" s="64">
        <v>0</v>
      </c>
      <c r="T34" s="65" t="e">
        <f t="shared" si="11"/>
        <v>#DIV/0!</v>
      </c>
      <c r="U34" s="15"/>
      <c r="V34" s="32" t="e">
        <f t="shared" si="12"/>
        <v>#DIV/0!</v>
      </c>
    </row>
    <row r="35" spans="1:22" x14ac:dyDescent="0.25">
      <c r="A35" s="102"/>
      <c r="B35" s="54"/>
      <c r="C35" s="55" t="e">
        <f t="shared" si="4"/>
        <v>#DIV/0!</v>
      </c>
      <c r="D35" s="54"/>
      <c r="E35" s="56"/>
      <c r="F35" s="57"/>
      <c r="G35" s="58">
        <v>0</v>
      </c>
      <c r="H35" s="58">
        <v>0</v>
      </c>
      <c r="I35" s="59">
        <f t="shared" si="5"/>
        <v>0</v>
      </c>
      <c r="J35" s="60"/>
      <c r="K35" s="61">
        <f t="shared" si="6"/>
        <v>0</v>
      </c>
      <c r="L35" s="58">
        <v>0</v>
      </c>
      <c r="M35" s="58">
        <v>0</v>
      </c>
      <c r="N35" s="58">
        <f t="shared" si="7"/>
        <v>0</v>
      </c>
      <c r="O35" s="58">
        <f t="shared" si="8"/>
        <v>0</v>
      </c>
      <c r="P35" s="61"/>
      <c r="Q35" s="62">
        <f t="shared" ca="1" si="9"/>
        <v>0</v>
      </c>
      <c r="R35" s="63" t="e">
        <f t="shared" ca="1" si="10"/>
        <v>#DIV/0!</v>
      </c>
      <c r="S35" s="64">
        <v>0</v>
      </c>
      <c r="T35" s="65" t="e">
        <f t="shared" si="11"/>
        <v>#DIV/0!</v>
      </c>
      <c r="U35" s="14"/>
      <c r="V35" s="33" t="e">
        <f t="shared" si="12"/>
        <v>#DIV/0!</v>
      </c>
    </row>
    <row r="36" spans="1:22" x14ac:dyDescent="0.25">
      <c r="A36" s="102"/>
      <c r="B36" s="54"/>
      <c r="C36" s="55" t="e">
        <f t="shared" si="4"/>
        <v>#DIV/0!</v>
      </c>
      <c r="D36" s="54"/>
      <c r="E36" s="56"/>
      <c r="F36" s="57"/>
      <c r="G36" s="58">
        <v>0</v>
      </c>
      <c r="H36" s="58">
        <v>0</v>
      </c>
      <c r="I36" s="59">
        <f t="shared" si="5"/>
        <v>0</v>
      </c>
      <c r="J36" s="60"/>
      <c r="K36" s="61">
        <f t="shared" si="6"/>
        <v>0</v>
      </c>
      <c r="L36" s="58">
        <v>0</v>
      </c>
      <c r="M36" s="58">
        <v>0</v>
      </c>
      <c r="N36" s="58">
        <f t="shared" si="7"/>
        <v>0</v>
      </c>
      <c r="O36" s="58">
        <f t="shared" si="8"/>
        <v>0</v>
      </c>
      <c r="P36" s="61"/>
      <c r="Q36" s="62">
        <f t="shared" ca="1" si="9"/>
        <v>0</v>
      </c>
      <c r="R36" s="63" t="e">
        <f t="shared" ca="1" si="10"/>
        <v>#DIV/0!</v>
      </c>
      <c r="S36" s="64">
        <v>0</v>
      </c>
      <c r="T36" s="65" t="e">
        <f t="shared" si="11"/>
        <v>#DIV/0!</v>
      </c>
      <c r="U36" s="15"/>
      <c r="V36" s="32" t="e">
        <f t="shared" si="12"/>
        <v>#DIV/0!</v>
      </c>
    </row>
    <row r="37" spans="1:22" x14ac:dyDescent="0.25">
      <c r="A37" s="102"/>
      <c r="B37" s="54"/>
      <c r="C37" s="55" t="e">
        <f t="shared" si="4"/>
        <v>#DIV/0!</v>
      </c>
      <c r="D37" s="54"/>
      <c r="E37" s="56"/>
      <c r="F37" s="57"/>
      <c r="G37" s="58">
        <v>0</v>
      </c>
      <c r="H37" s="58">
        <v>0</v>
      </c>
      <c r="I37" s="59">
        <f t="shared" si="5"/>
        <v>0</v>
      </c>
      <c r="J37" s="60"/>
      <c r="K37" s="61">
        <f t="shared" si="6"/>
        <v>0</v>
      </c>
      <c r="L37" s="58">
        <v>0</v>
      </c>
      <c r="M37" s="58">
        <v>0</v>
      </c>
      <c r="N37" s="58">
        <f t="shared" si="7"/>
        <v>0</v>
      </c>
      <c r="O37" s="58">
        <f t="shared" si="8"/>
        <v>0</v>
      </c>
      <c r="P37" s="61"/>
      <c r="Q37" s="62">
        <f t="shared" ca="1" si="9"/>
        <v>0</v>
      </c>
      <c r="R37" s="63" t="e">
        <f t="shared" ca="1" si="10"/>
        <v>#DIV/0!</v>
      </c>
      <c r="S37" s="64">
        <v>0</v>
      </c>
      <c r="T37" s="65" t="e">
        <f t="shared" si="11"/>
        <v>#DIV/0!</v>
      </c>
      <c r="U37" s="14"/>
      <c r="V37" s="33" t="e">
        <f t="shared" si="12"/>
        <v>#DIV/0!</v>
      </c>
    </row>
    <row r="38" spans="1:22" x14ac:dyDescent="0.25">
      <c r="A38" s="102"/>
      <c r="B38" s="54"/>
      <c r="C38" s="55" t="e">
        <f t="shared" si="4"/>
        <v>#DIV/0!</v>
      </c>
      <c r="D38" s="54"/>
      <c r="E38" s="56"/>
      <c r="F38" s="57"/>
      <c r="G38" s="58">
        <v>0</v>
      </c>
      <c r="H38" s="58">
        <v>0</v>
      </c>
      <c r="I38" s="59">
        <f t="shared" si="5"/>
        <v>0</v>
      </c>
      <c r="J38" s="60"/>
      <c r="K38" s="61">
        <f t="shared" si="6"/>
        <v>0</v>
      </c>
      <c r="L38" s="58">
        <v>0</v>
      </c>
      <c r="M38" s="58">
        <v>0</v>
      </c>
      <c r="N38" s="58">
        <f t="shared" si="7"/>
        <v>0</v>
      </c>
      <c r="O38" s="58">
        <f t="shared" si="8"/>
        <v>0</v>
      </c>
      <c r="P38" s="61"/>
      <c r="Q38" s="62">
        <f t="shared" ca="1" si="9"/>
        <v>0</v>
      </c>
      <c r="R38" s="63" t="e">
        <f t="shared" ca="1" si="10"/>
        <v>#DIV/0!</v>
      </c>
      <c r="S38" s="64">
        <v>0</v>
      </c>
      <c r="T38" s="65" t="e">
        <f t="shared" si="11"/>
        <v>#DIV/0!</v>
      </c>
      <c r="U38" s="15"/>
      <c r="V38" s="32" t="e">
        <f t="shared" si="12"/>
        <v>#DIV/0!</v>
      </c>
    </row>
    <row r="39" spans="1:22" x14ac:dyDescent="0.25">
      <c r="A39" s="102"/>
      <c r="B39" s="54"/>
      <c r="C39" s="55" t="e">
        <f t="shared" si="4"/>
        <v>#DIV/0!</v>
      </c>
      <c r="D39" s="54"/>
      <c r="E39" s="56"/>
      <c r="F39" s="57"/>
      <c r="G39" s="58">
        <v>0</v>
      </c>
      <c r="H39" s="58">
        <v>0</v>
      </c>
      <c r="I39" s="59">
        <f t="shared" si="5"/>
        <v>0</v>
      </c>
      <c r="J39" s="60"/>
      <c r="K39" s="61">
        <f t="shared" si="6"/>
        <v>0</v>
      </c>
      <c r="L39" s="58">
        <v>0</v>
      </c>
      <c r="M39" s="58">
        <v>0</v>
      </c>
      <c r="N39" s="58">
        <f t="shared" si="7"/>
        <v>0</v>
      </c>
      <c r="O39" s="58">
        <f t="shared" si="8"/>
        <v>0</v>
      </c>
      <c r="P39" s="61"/>
      <c r="Q39" s="62">
        <f t="shared" ca="1" si="9"/>
        <v>0</v>
      </c>
      <c r="R39" s="63" t="e">
        <f t="shared" ca="1" si="10"/>
        <v>#DIV/0!</v>
      </c>
      <c r="S39" s="64">
        <v>0</v>
      </c>
      <c r="T39" s="65" t="e">
        <f t="shared" si="11"/>
        <v>#DIV/0!</v>
      </c>
      <c r="U39" s="14"/>
      <c r="V39" s="33" t="e">
        <f t="shared" si="12"/>
        <v>#DIV/0!</v>
      </c>
    </row>
    <row r="40" spans="1:22" x14ac:dyDescent="0.25">
      <c r="A40" s="102"/>
      <c r="B40" s="54"/>
      <c r="C40" s="55" t="e">
        <f t="shared" si="4"/>
        <v>#DIV/0!</v>
      </c>
      <c r="D40" s="54"/>
      <c r="E40" s="56"/>
      <c r="F40" s="57"/>
      <c r="G40" s="58">
        <v>0</v>
      </c>
      <c r="H40" s="58">
        <v>0</v>
      </c>
      <c r="I40" s="59">
        <f t="shared" si="5"/>
        <v>0</v>
      </c>
      <c r="J40" s="60"/>
      <c r="K40" s="61">
        <f t="shared" si="6"/>
        <v>0</v>
      </c>
      <c r="L40" s="58">
        <v>0</v>
      </c>
      <c r="M40" s="58">
        <v>0</v>
      </c>
      <c r="N40" s="58">
        <f t="shared" si="7"/>
        <v>0</v>
      </c>
      <c r="O40" s="58">
        <f t="shared" si="8"/>
        <v>0</v>
      </c>
      <c r="P40" s="61"/>
      <c r="Q40" s="62">
        <f t="shared" ca="1" si="9"/>
        <v>0</v>
      </c>
      <c r="R40" s="63" t="e">
        <f t="shared" ca="1" si="10"/>
        <v>#DIV/0!</v>
      </c>
      <c r="S40" s="64">
        <v>0</v>
      </c>
      <c r="T40" s="65" t="e">
        <f t="shared" si="11"/>
        <v>#DIV/0!</v>
      </c>
      <c r="U40" s="15"/>
      <c r="V40" s="32" t="e">
        <f t="shared" si="12"/>
        <v>#DIV/0!</v>
      </c>
    </row>
    <row r="41" spans="1:22" x14ac:dyDescent="0.25">
      <c r="A41" s="102"/>
      <c r="B41" s="54"/>
      <c r="C41" s="55" t="e">
        <f t="shared" si="4"/>
        <v>#DIV/0!</v>
      </c>
      <c r="D41" s="54"/>
      <c r="E41" s="56"/>
      <c r="F41" s="57"/>
      <c r="G41" s="58">
        <v>0</v>
      </c>
      <c r="H41" s="58">
        <v>0</v>
      </c>
      <c r="I41" s="59">
        <f t="shared" si="5"/>
        <v>0</v>
      </c>
      <c r="J41" s="60"/>
      <c r="K41" s="61">
        <f t="shared" si="6"/>
        <v>0</v>
      </c>
      <c r="L41" s="58">
        <v>0</v>
      </c>
      <c r="M41" s="58">
        <v>0</v>
      </c>
      <c r="N41" s="58">
        <f t="shared" si="7"/>
        <v>0</v>
      </c>
      <c r="O41" s="58">
        <f t="shared" si="8"/>
        <v>0</v>
      </c>
      <c r="P41" s="61"/>
      <c r="Q41" s="62">
        <f t="shared" ca="1" si="9"/>
        <v>0</v>
      </c>
      <c r="R41" s="63" t="e">
        <f t="shared" ca="1" si="10"/>
        <v>#DIV/0!</v>
      </c>
      <c r="S41" s="64">
        <v>0</v>
      </c>
      <c r="T41" s="65" t="e">
        <f t="shared" si="11"/>
        <v>#DIV/0!</v>
      </c>
      <c r="U41" s="14"/>
      <c r="V41" s="33" t="e">
        <f t="shared" si="12"/>
        <v>#DIV/0!</v>
      </c>
    </row>
    <row r="42" spans="1:22" x14ac:dyDescent="0.25">
      <c r="A42" s="102"/>
      <c r="B42" s="54"/>
      <c r="C42" s="55" t="e">
        <f t="shared" si="4"/>
        <v>#DIV/0!</v>
      </c>
      <c r="D42" s="54"/>
      <c r="E42" s="56"/>
      <c r="F42" s="57"/>
      <c r="G42" s="58">
        <v>0</v>
      </c>
      <c r="H42" s="58">
        <v>0</v>
      </c>
      <c r="I42" s="59">
        <f t="shared" si="5"/>
        <v>0</v>
      </c>
      <c r="J42" s="60"/>
      <c r="K42" s="61">
        <f t="shared" si="6"/>
        <v>0</v>
      </c>
      <c r="L42" s="58">
        <v>0</v>
      </c>
      <c r="M42" s="58">
        <v>0</v>
      </c>
      <c r="N42" s="58">
        <f t="shared" si="7"/>
        <v>0</v>
      </c>
      <c r="O42" s="58">
        <f t="shared" si="8"/>
        <v>0</v>
      </c>
      <c r="P42" s="61"/>
      <c r="Q42" s="62">
        <f t="shared" ca="1" si="9"/>
        <v>0</v>
      </c>
      <c r="R42" s="63" t="e">
        <f t="shared" ca="1" si="10"/>
        <v>#DIV/0!</v>
      </c>
      <c r="S42" s="64">
        <v>0</v>
      </c>
      <c r="T42" s="65" t="e">
        <f t="shared" si="11"/>
        <v>#DIV/0!</v>
      </c>
      <c r="U42" s="15"/>
      <c r="V42" s="32" t="e">
        <f t="shared" si="12"/>
        <v>#DIV/0!</v>
      </c>
    </row>
    <row r="43" spans="1:22" x14ac:dyDescent="0.25">
      <c r="A43" s="102"/>
      <c r="B43" s="54"/>
      <c r="C43" s="55" t="e">
        <f t="shared" si="4"/>
        <v>#DIV/0!</v>
      </c>
      <c r="D43" s="54"/>
      <c r="E43" s="56"/>
      <c r="F43" s="57"/>
      <c r="G43" s="58">
        <v>0</v>
      </c>
      <c r="H43" s="58">
        <v>0</v>
      </c>
      <c r="I43" s="59">
        <f t="shared" si="5"/>
        <v>0</v>
      </c>
      <c r="J43" s="60"/>
      <c r="K43" s="61">
        <f t="shared" si="6"/>
        <v>0</v>
      </c>
      <c r="L43" s="58">
        <v>0</v>
      </c>
      <c r="M43" s="58">
        <v>0</v>
      </c>
      <c r="N43" s="58">
        <f t="shared" si="7"/>
        <v>0</v>
      </c>
      <c r="O43" s="58">
        <f t="shared" si="8"/>
        <v>0</v>
      </c>
      <c r="P43" s="61"/>
      <c r="Q43" s="62">
        <f t="shared" ca="1" si="9"/>
        <v>0</v>
      </c>
      <c r="R43" s="63" t="e">
        <f t="shared" ca="1" si="10"/>
        <v>#DIV/0!</v>
      </c>
      <c r="S43" s="64">
        <v>0</v>
      </c>
      <c r="T43" s="65" t="e">
        <f t="shared" si="11"/>
        <v>#DIV/0!</v>
      </c>
      <c r="U43" s="14"/>
      <c r="V43" s="33" t="e">
        <f t="shared" si="12"/>
        <v>#DIV/0!</v>
      </c>
    </row>
    <row r="44" spans="1:22" x14ac:dyDescent="0.25">
      <c r="A44" s="102"/>
      <c r="B44" s="54"/>
      <c r="C44" s="55" t="e">
        <f t="shared" si="4"/>
        <v>#DIV/0!</v>
      </c>
      <c r="D44" s="54"/>
      <c r="E44" s="56"/>
      <c r="F44" s="57"/>
      <c r="G44" s="58">
        <v>0</v>
      </c>
      <c r="H44" s="58">
        <v>0</v>
      </c>
      <c r="I44" s="59">
        <f t="shared" si="5"/>
        <v>0</v>
      </c>
      <c r="J44" s="60"/>
      <c r="K44" s="61">
        <f t="shared" si="6"/>
        <v>0</v>
      </c>
      <c r="L44" s="58">
        <v>0</v>
      </c>
      <c r="M44" s="58">
        <v>0</v>
      </c>
      <c r="N44" s="58">
        <f t="shared" si="7"/>
        <v>0</v>
      </c>
      <c r="O44" s="58">
        <f t="shared" si="8"/>
        <v>0</v>
      </c>
      <c r="P44" s="61"/>
      <c r="Q44" s="62">
        <f t="shared" ca="1" si="9"/>
        <v>0</v>
      </c>
      <c r="R44" s="63" t="e">
        <f t="shared" ca="1" si="10"/>
        <v>#DIV/0!</v>
      </c>
      <c r="S44" s="64">
        <v>0</v>
      </c>
      <c r="T44" s="65" t="e">
        <f t="shared" si="11"/>
        <v>#DIV/0!</v>
      </c>
      <c r="U44" s="15"/>
      <c r="V44" s="32" t="e">
        <f t="shared" si="12"/>
        <v>#DIV/0!</v>
      </c>
    </row>
    <row r="45" spans="1:22" x14ac:dyDescent="0.25">
      <c r="A45" s="102"/>
      <c r="B45" s="54"/>
      <c r="C45" s="55" t="e">
        <f t="shared" si="4"/>
        <v>#DIV/0!</v>
      </c>
      <c r="D45" s="54"/>
      <c r="E45" s="56"/>
      <c r="F45" s="57"/>
      <c r="G45" s="58">
        <v>0</v>
      </c>
      <c r="H45" s="58">
        <v>0</v>
      </c>
      <c r="I45" s="59">
        <f t="shared" si="5"/>
        <v>0</v>
      </c>
      <c r="J45" s="60"/>
      <c r="K45" s="61">
        <f t="shared" si="6"/>
        <v>0</v>
      </c>
      <c r="L45" s="58">
        <v>0</v>
      </c>
      <c r="M45" s="58">
        <v>0</v>
      </c>
      <c r="N45" s="58">
        <f t="shared" si="7"/>
        <v>0</v>
      </c>
      <c r="O45" s="58">
        <f t="shared" si="8"/>
        <v>0</v>
      </c>
      <c r="P45" s="61"/>
      <c r="Q45" s="62">
        <f t="shared" ca="1" si="9"/>
        <v>0</v>
      </c>
      <c r="R45" s="63" t="e">
        <f t="shared" ca="1" si="10"/>
        <v>#DIV/0!</v>
      </c>
      <c r="S45" s="64">
        <v>0</v>
      </c>
      <c r="T45" s="65" t="e">
        <f t="shared" si="11"/>
        <v>#DIV/0!</v>
      </c>
      <c r="U45" s="14"/>
      <c r="V45" s="33" t="e">
        <f t="shared" si="12"/>
        <v>#DIV/0!</v>
      </c>
    </row>
    <row r="46" spans="1:22" x14ac:dyDescent="0.25">
      <c r="A46" s="102"/>
      <c r="B46" s="54"/>
      <c r="C46" s="55" t="e">
        <f t="shared" si="4"/>
        <v>#DIV/0!</v>
      </c>
      <c r="D46" s="54"/>
      <c r="E46" s="56"/>
      <c r="F46" s="57"/>
      <c r="G46" s="58">
        <v>0</v>
      </c>
      <c r="H46" s="58">
        <v>0</v>
      </c>
      <c r="I46" s="59">
        <f t="shared" si="5"/>
        <v>0</v>
      </c>
      <c r="J46" s="60"/>
      <c r="K46" s="61">
        <f t="shared" si="6"/>
        <v>0</v>
      </c>
      <c r="L46" s="58">
        <v>0</v>
      </c>
      <c r="M46" s="58">
        <v>0</v>
      </c>
      <c r="N46" s="58">
        <f t="shared" si="7"/>
        <v>0</v>
      </c>
      <c r="O46" s="58">
        <f t="shared" si="8"/>
        <v>0</v>
      </c>
      <c r="P46" s="61"/>
      <c r="Q46" s="62">
        <f t="shared" ca="1" si="9"/>
        <v>0</v>
      </c>
      <c r="R46" s="63" t="e">
        <f t="shared" ca="1" si="10"/>
        <v>#DIV/0!</v>
      </c>
      <c r="S46" s="64">
        <v>0</v>
      </c>
      <c r="T46" s="65" t="e">
        <f t="shared" si="11"/>
        <v>#DIV/0!</v>
      </c>
      <c r="U46" s="15"/>
      <c r="V46" s="32" t="e">
        <f t="shared" si="12"/>
        <v>#DIV/0!</v>
      </c>
    </row>
    <row r="47" spans="1:22" x14ac:dyDescent="0.25">
      <c r="A47" s="102"/>
      <c r="B47" s="54"/>
      <c r="C47" s="55" t="e">
        <f t="shared" si="4"/>
        <v>#DIV/0!</v>
      </c>
      <c r="D47" s="54"/>
      <c r="E47" s="56"/>
      <c r="F47" s="57"/>
      <c r="G47" s="58">
        <v>0</v>
      </c>
      <c r="H47" s="58">
        <v>0</v>
      </c>
      <c r="I47" s="59">
        <f t="shared" si="5"/>
        <v>0</v>
      </c>
      <c r="J47" s="60"/>
      <c r="K47" s="61">
        <f t="shared" si="6"/>
        <v>0</v>
      </c>
      <c r="L47" s="58">
        <v>0</v>
      </c>
      <c r="M47" s="58">
        <v>0</v>
      </c>
      <c r="N47" s="58">
        <f t="shared" si="7"/>
        <v>0</v>
      </c>
      <c r="O47" s="58">
        <f t="shared" si="8"/>
        <v>0</v>
      </c>
      <c r="P47" s="61"/>
      <c r="Q47" s="62">
        <f t="shared" ca="1" si="9"/>
        <v>0</v>
      </c>
      <c r="R47" s="63" t="e">
        <f t="shared" ca="1" si="10"/>
        <v>#DIV/0!</v>
      </c>
      <c r="S47" s="64">
        <v>0</v>
      </c>
      <c r="T47" s="65" t="e">
        <f t="shared" si="11"/>
        <v>#DIV/0!</v>
      </c>
      <c r="U47" s="14"/>
      <c r="V47" s="33" t="e">
        <f t="shared" si="12"/>
        <v>#DIV/0!</v>
      </c>
    </row>
    <row r="48" spans="1:22" x14ac:dyDescent="0.25">
      <c r="A48" s="102"/>
      <c r="B48" s="54"/>
      <c r="C48" s="55" t="e">
        <f t="shared" si="4"/>
        <v>#DIV/0!</v>
      </c>
      <c r="D48" s="54"/>
      <c r="E48" s="56"/>
      <c r="F48" s="57"/>
      <c r="G48" s="58">
        <v>0</v>
      </c>
      <c r="H48" s="58">
        <v>0</v>
      </c>
      <c r="I48" s="59">
        <f t="shared" si="5"/>
        <v>0</v>
      </c>
      <c r="J48" s="60"/>
      <c r="K48" s="61">
        <f t="shared" si="6"/>
        <v>0</v>
      </c>
      <c r="L48" s="58">
        <v>0</v>
      </c>
      <c r="M48" s="58">
        <v>0</v>
      </c>
      <c r="N48" s="58">
        <f t="shared" si="7"/>
        <v>0</v>
      </c>
      <c r="O48" s="58">
        <f t="shared" si="8"/>
        <v>0</v>
      </c>
      <c r="P48" s="61"/>
      <c r="Q48" s="62">
        <f t="shared" ca="1" si="9"/>
        <v>0</v>
      </c>
      <c r="R48" s="63" t="e">
        <f t="shared" ca="1" si="10"/>
        <v>#DIV/0!</v>
      </c>
      <c r="S48" s="64">
        <v>0</v>
      </c>
      <c r="T48" s="65" t="e">
        <f t="shared" si="11"/>
        <v>#DIV/0!</v>
      </c>
      <c r="U48" s="15"/>
      <c r="V48" s="32" t="e">
        <f t="shared" si="12"/>
        <v>#DIV/0!</v>
      </c>
    </row>
    <row r="49" spans="1:22" x14ac:dyDescent="0.25">
      <c r="A49" s="102"/>
      <c r="B49" s="54"/>
      <c r="C49" s="55" t="e">
        <f t="shared" si="4"/>
        <v>#DIV/0!</v>
      </c>
      <c r="D49" s="54"/>
      <c r="E49" s="56"/>
      <c r="F49" s="57"/>
      <c r="G49" s="58">
        <v>0</v>
      </c>
      <c r="H49" s="58">
        <v>0</v>
      </c>
      <c r="I49" s="59">
        <f t="shared" si="5"/>
        <v>0</v>
      </c>
      <c r="J49" s="60"/>
      <c r="K49" s="61">
        <f t="shared" si="6"/>
        <v>0</v>
      </c>
      <c r="L49" s="58">
        <v>0</v>
      </c>
      <c r="M49" s="58">
        <v>0</v>
      </c>
      <c r="N49" s="58">
        <f t="shared" si="7"/>
        <v>0</v>
      </c>
      <c r="O49" s="58">
        <f t="shared" si="8"/>
        <v>0</v>
      </c>
      <c r="P49" s="61"/>
      <c r="Q49" s="62">
        <f t="shared" ca="1" si="9"/>
        <v>0</v>
      </c>
      <c r="R49" s="63" t="e">
        <f t="shared" ca="1" si="10"/>
        <v>#DIV/0!</v>
      </c>
      <c r="S49" s="64">
        <v>0</v>
      </c>
      <c r="T49" s="65" t="e">
        <f t="shared" si="11"/>
        <v>#DIV/0!</v>
      </c>
      <c r="U49" s="14"/>
      <c r="V49" s="33" t="e">
        <f t="shared" si="12"/>
        <v>#DIV/0!</v>
      </c>
    </row>
    <row r="50" spans="1:22" x14ac:dyDescent="0.25">
      <c r="A50" s="102"/>
      <c r="B50" s="54"/>
      <c r="C50" s="55" t="e">
        <f t="shared" si="4"/>
        <v>#DIV/0!</v>
      </c>
      <c r="D50" s="54"/>
      <c r="E50" s="56"/>
      <c r="F50" s="57"/>
      <c r="G50" s="58">
        <v>0</v>
      </c>
      <c r="H50" s="58">
        <v>0</v>
      </c>
      <c r="I50" s="59">
        <f t="shared" si="5"/>
        <v>0</v>
      </c>
      <c r="J50" s="60"/>
      <c r="K50" s="61">
        <f t="shared" si="6"/>
        <v>0</v>
      </c>
      <c r="L50" s="58">
        <v>0</v>
      </c>
      <c r="M50" s="58">
        <v>0</v>
      </c>
      <c r="N50" s="58">
        <f t="shared" si="7"/>
        <v>0</v>
      </c>
      <c r="O50" s="58">
        <f t="shared" si="8"/>
        <v>0</v>
      </c>
      <c r="P50" s="61"/>
      <c r="Q50" s="62">
        <f t="shared" ca="1" si="9"/>
        <v>0</v>
      </c>
      <c r="R50" s="63" t="e">
        <f t="shared" ca="1" si="10"/>
        <v>#DIV/0!</v>
      </c>
      <c r="S50" s="64">
        <v>0</v>
      </c>
      <c r="T50" s="65" t="e">
        <f t="shared" si="11"/>
        <v>#DIV/0!</v>
      </c>
      <c r="U50" s="15"/>
      <c r="V50" s="32" t="e">
        <f t="shared" si="12"/>
        <v>#DIV/0!</v>
      </c>
    </row>
    <row r="51" spans="1:22" x14ac:dyDescent="0.25">
      <c r="A51" s="102"/>
      <c r="B51" s="54"/>
      <c r="C51" s="55" t="e">
        <f t="shared" si="4"/>
        <v>#DIV/0!</v>
      </c>
      <c r="D51" s="54"/>
      <c r="E51" s="56"/>
      <c r="F51" s="57"/>
      <c r="G51" s="58">
        <v>0</v>
      </c>
      <c r="H51" s="58">
        <v>0</v>
      </c>
      <c r="I51" s="59">
        <f t="shared" si="5"/>
        <v>0</v>
      </c>
      <c r="J51" s="60"/>
      <c r="K51" s="61">
        <f t="shared" si="6"/>
        <v>0</v>
      </c>
      <c r="L51" s="58">
        <v>0</v>
      </c>
      <c r="M51" s="58">
        <v>0</v>
      </c>
      <c r="N51" s="58">
        <f t="shared" si="7"/>
        <v>0</v>
      </c>
      <c r="O51" s="58">
        <f t="shared" si="8"/>
        <v>0</v>
      </c>
      <c r="P51" s="61"/>
      <c r="Q51" s="62">
        <f t="shared" ca="1" si="9"/>
        <v>0</v>
      </c>
      <c r="R51" s="63" t="e">
        <f t="shared" ca="1" si="10"/>
        <v>#DIV/0!</v>
      </c>
      <c r="S51" s="64">
        <v>0</v>
      </c>
      <c r="T51" s="65" t="e">
        <f t="shared" si="11"/>
        <v>#DIV/0!</v>
      </c>
      <c r="U51" s="14"/>
      <c r="V51" s="33" t="e">
        <f t="shared" si="12"/>
        <v>#DIV/0!</v>
      </c>
    </row>
    <row r="52" spans="1:22" x14ac:dyDescent="0.25">
      <c r="A52" s="102"/>
      <c r="B52" s="54"/>
      <c r="C52" s="55" t="e">
        <f t="shared" si="4"/>
        <v>#DIV/0!</v>
      </c>
      <c r="D52" s="54"/>
      <c r="E52" s="56"/>
      <c r="F52" s="57"/>
      <c r="G52" s="58">
        <v>0</v>
      </c>
      <c r="H52" s="58">
        <v>0</v>
      </c>
      <c r="I52" s="59">
        <f t="shared" si="5"/>
        <v>0</v>
      </c>
      <c r="J52" s="60"/>
      <c r="K52" s="61">
        <f t="shared" si="6"/>
        <v>0</v>
      </c>
      <c r="L52" s="58">
        <v>0</v>
      </c>
      <c r="M52" s="58">
        <v>0</v>
      </c>
      <c r="N52" s="58">
        <f t="shared" si="7"/>
        <v>0</v>
      </c>
      <c r="O52" s="58">
        <f t="shared" si="8"/>
        <v>0</v>
      </c>
      <c r="P52" s="61"/>
      <c r="Q52" s="62">
        <f t="shared" ca="1" si="9"/>
        <v>0</v>
      </c>
      <c r="R52" s="63" t="e">
        <f t="shared" ca="1" si="10"/>
        <v>#DIV/0!</v>
      </c>
      <c r="S52" s="64">
        <v>0</v>
      </c>
      <c r="T52" s="65" t="e">
        <f t="shared" si="11"/>
        <v>#DIV/0!</v>
      </c>
      <c r="U52" s="15"/>
      <c r="V52" s="32" t="e">
        <f t="shared" si="12"/>
        <v>#DIV/0!</v>
      </c>
    </row>
    <row r="53" spans="1:22" x14ac:dyDescent="0.25">
      <c r="B53" s="54"/>
      <c r="C53" s="55" t="e">
        <f t="shared" si="4"/>
        <v>#DIV/0!</v>
      </c>
      <c r="D53" s="54"/>
      <c r="E53" s="56"/>
      <c r="F53" s="57"/>
      <c r="G53" s="58">
        <v>0</v>
      </c>
      <c r="H53" s="58">
        <v>0</v>
      </c>
      <c r="I53" s="59">
        <f t="shared" si="5"/>
        <v>0</v>
      </c>
      <c r="J53" s="60"/>
      <c r="K53" s="61">
        <f t="shared" si="6"/>
        <v>0</v>
      </c>
      <c r="L53" s="58">
        <v>0</v>
      </c>
      <c r="M53" s="58">
        <v>0</v>
      </c>
      <c r="N53" s="58">
        <f t="shared" si="7"/>
        <v>0</v>
      </c>
      <c r="O53" s="58">
        <f t="shared" si="8"/>
        <v>0</v>
      </c>
      <c r="P53" s="61"/>
      <c r="Q53" s="62">
        <f t="shared" ca="1" si="9"/>
        <v>0</v>
      </c>
      <c r="R53" s="63" t="e">
        <f t="shared" ca="1" si="10"/>
        <v>#DIV/0!</v>
      </c>
      <c r="S53" s="64">
        <v>0</v>
      </c>
      <c r="T53" s="65" t="e">
        <f t="shared" si="11"/>
        <v>#DIV/0!</v>
      </c>
      <c r="U53" s="14"/>
      <c r="V53" s="33" t="e">
        <f t="shared" si="12"/>
        <v>#DIV/0!</v>
      </c>
    </row>
    <row r="54" spans="1:22" x14ac:dyDescent="0.25">
      <c r="B54" s="54"/>
      <c r="C54" s="55" t="e">
        <f t="shared" si="4"/>
        <v>#DIV/0!</v>
      </c>
      <c r="D54" s="54"/>
      <c r="E54" s="56"/>
      <c r="F54" s="57"/>
      <c r="G54" s="58">
        <v>0</v>
      </c>
      <c r="H54" s="58">
        <v>0</v>
      </c>
      <c r="I54" s="59">
        <f t="shared" si="5"/>
        <v>0</v>
      </c>
      <c r="J54" s="60"/>
      <c r="K54" s="61">
        <f t="shared" si="6"/>
        <v>0</v>
      </c>
      <c r="L54" s="58">
        <v>0</v>
      </c>
      <c r="M54" s="58">
        <v>0</v>
      </c>
      <c r="N54" s="58">
        <f t="shared" si="7"/>
        <v>0</v>
      </c>
      <c r="O54" s="58">
        <f t="shared" si="8"/>
        <v>0</v>
      </c>
      <c r="P54" s="61"/>
      <c r="Q54" s="62">
        <f t="shared" ca="1" si="9"/>
        <v>0</v>
      </c>
      <c r="R54" s="63" t="e">
        <f t="shared" ca="1" si="10"/>
        <v>#DIV/0!</v>
      </c>
      <c r="S54" s="64">
        <v>0</v>
      </c>
      <c r="T54" s="65" t="e">
        <f t="shared" si="11"/>
        <v>#DIV/0!</v>
      </c>
      <c r="U54" s="15"/>
      <c r="V54" s="32" t="e">
        <f t="shared" si="12"/>
        <v>#DIV/0!</v>
      </c>
    </row>
    <row r="55" spans="1:22" x14ac:dyDescent="0.25">
      <c r="B55" s="54"/>
      <c r="C55" s="55" t="e">
        <f t="shared" si="4"/>
        <v>#DIV/0!</v>
      </c>
      <c r="D55" s="54"/>
      <c r="E55" s="56"/>
      <c r="F55" s="57"/>
      <c r="G55" s="58">
        <v>0</v>
      </c>
      <c r="H55" s="58">
        <v>0</v>
      </c>
      <c r="I55" s="59">
        <f t="shared" si="5"/>
        <v>0</v>
      </c>
      <c r="J55" s="60"/>
      <c r="K55" s="61">
        <f t="shared" si="6"/>
        <v>0</v>
      </c>
      <c r="L55" s="58">
        <v>0</v>
      </c>
      <c r="M55" s="58">
        <v>0</v>
      </c>
      <c r="N55" s="58">
        <f t="shared" si="7"/>
        <v>0</v>
      </c>
      <c r="O55" s="58">
        <f t="shared" si="8"/>
        <v>0</v>
      </c>
      <c r="P55" s="61"/>
      <c r="Q55" s="62">
        <f t="shared" ca="1" si="9"/>
        <v>0</v>
      </c>
      <c r="R55" s="63" t="e">
        <f t="shared" ca="1" si="10"/>
        <v>#DIV/0!</v>
      </c>
      <c r="S55" s="64">
        <v>0</v>
      </c>
      <c r="T55" s="65" t="e">
        <f t="shared" si="11"/>
        <v>#DIV/0!</v>
      </c>
      <c r="U55" s="14"/>
      <c r="V55" s="33" t="e">
        <f t="shared" si="12"/>
        <v>#DIV/0!</v>
      </c>
    </row>
    <row r="56" spans="1:22" x14ac:dyDescent="0.25">
      <c r="B56" s="54"/>
      <c r="C56" s="55" t="e">
        <f t="shared" si="4"/>
        <v>#DIV/0!</v>
      </c>
      <c r="D56" s="54"/>
      <c r="E56" s="56"/>
      <c r="F56" s="57"/>
      <c r="G56" s="58">
        <v>0</v>
      </c>
      <c r="H56" s="58">
        <v>0</v>
      </c>
      <c r="I56" s="59">
        <f t="shared" si="5"/>
        <v>0</v>
      </c>
      <c r="J56" s="60"/>
      <c r="K56" s="61">
        <f t="shared" si="6"/>
        <v>0</v>
      </c>
      <c r="L56" s="58">
        <v>0</v>
      </c>
      <c r="M56" s="58">
        <v>0</v>
      </c>
      <c r="N56" s="58">
        <f t="shared" si="7"/>
        <v>0</v>
      </c>
      <c r="O56" s="58">
        <f t="shared" si="8"/>
        <v>0</v>
      </c>
      <c r="P56" s="61"/>
      <c r="Q56" s="62">
        <f t="shared" ca="1" si="9"/>
        <v>0</v>
      </c>
      <c r="R56" s="63" t="e">
        <f t="shared" ca="1" si="10"/>
        <v>#DIV/0!</v>
      </c>
      <c r="S56" s="64">
        <v>0</v>
      </c>
      <c r="T56" s="65" t="e">
        <f t="shared" si="11"/>
        <v>#DIV/0!</v>
      </c>
      <c r="U56" s="15"/>
      <c r="V56" s="32" t="e">
        <f t="shared" si="12"/>
        <v>#DIV/0!</v>
      </c>
    </row>
    <row r="57" spans="1:22" x14ac:dyDescent="0.25">
      <c r="B57" s="54"/>
      <c r="C57" s="55" t="e">
        <f t="shared" si="4"/>
        <v>#DIV/0!</v>
      </c>
      <c r="D57" s="54"/>
      <c r="E57" s="56"/>
      <c r="F57" s="57"/>
      <c r="G57" s="58">
        <v>0</v>
      </c>
      <c r="H57" s="58">
        <v>0</v>
      </c>
      <c r="I57" s="59">
        <f t="shared" si="5"/>
        <v>0</v>
      </c>
      <c r="J57" s="60"/>
      <c r="K57" s="61">
        <f t="shared" si="6"/>
        <v>0</v>
      </c>
      <c r="L57" s="58">
        <v>0</v>
      </c>
      <c r="M57" s="58">
        <v>0</v>
      </c>
      <c r="N57" s="58">
        <f t="shared" si="7"/>
        <v>0</v>
      </c>
      <c r="O57" s="58">
        <f t="shared" si="8"/>
        <v>0</v>
      </c>
      <c r="P57" s="61"/>
      <c r="Q57" s="62">
        <f t="shared" ca="1" si="9"/>
        <v>0</v>
      </c>
      <c r="R57" s="63" t="e">
        <f t="shared" ca="1" si="10"/>
        <v>#DIV/0!</v>
      </c>
      <c r="S57" s="64">
        <v>0</v>
      </c>
      <c r="T57" s="65" t="e">
        <f t="shared" si="11"/>
        <v>#DIV/0!</v>
      </c>
      <c r="U57" s="14"/>
      <c r="V57" s="33" t="e">
        <f t="shared" si="12"/>
        <v>#DIV/0!</v>
      </c>
    </row>
    <row r="58" spans="1:22" x14ac:dyDescent="0.25">
      <c r="B58" s="54"/>
      <c r="C58" s="55" t="e">
        <f t="shared" si="4"/>
        <v>#DIV/0!</v>
      </c>
      <c r="D58" s="54"/>
      <c r="E58" s="56"/>
      <c r="F58" s="57"/>
      <c r="G58" s="58">
        <v>0</v>
      </c>
      <c r="H58" s="58">
        <v>0</v>
      </c>
      <c r="I58" s="59">
        <f t="shared" si="5"/>
        <v>0</v>
      </c>
      <c r="J58" s="60"/>
      <c r="K58" s="61">
        <f t="shared" si="6"/>
        <v>0</v>
      </c>
      <c r="L58" s="58">
        <v>0</v>
      </c>
      <c r="M58" s="58">
        <v>0</v>
      </c>
      <c r="N58" s="58">
        <f t="shared" si="7"/>
        <v>0</v>
      </c>
      <c r="O58" s="58">
        <f t="shared" si="8"/>
        <v>0</v>
      </c>
      <c r="P58" s="61"/>
      <c r="Q58" s="62">
        <f t="shared" ca="1" si="9"/>
        <v>0</v>
      </c>
      <c r="R58" s="63" t="e">
        <f t="shared" ca="1" si="10"/>
        <v>#DIV/0!</v>
      </c>
      <c r="S58" s="64">
        <v>0</v>
      </c>
      <c r="T58" s="65" t="e">
        <f t="shared" si="11"/>
        <v>#DIV/0!</v>
      </c>
      <c r="U58" s="15"/>
      <c r="V58" s="32" t="e">
        <f t="shared" si="12"/>
        <v>#DIV/0!</v>
      </c>
    </row>
    <row r="59" spans="1:22" x14ac:dyDescent="0.25">
      <c r="B59" s="54"/>
      <c r="C59" s="55" t="e">
        <f t="shared" si="4"/>
        <v>#DIV/0!</v>
      </c>
      <c r="D59" s="54"/>
      <c r="E59" s="56"/>
      <c r="F59" s="57"/>
      <c r="G59" s="58">
        <v>0</v>
      </c>
      <c r="H59" s="58">
        <v>0</v>
      </c>
      <c r="I59" s="59">
        <f t="shared" si="5"/>
        <v>0</v>
      </c>
      <c r="J59" s="60"/>
      <c r="K59" s="61">
        <f t="shared" si="6"/>
        <v>0</v>
      </c>
      <c r="L59" s="58">
        <v>0</v>
      </c>
      <c r="M59" s="58">
        <v>0</v>
      </c>
      <c r="N59" s="58">
        <f t="shared" si="7"/>
        <v>0</v>
      </c>
      <c r="O59" s="58">
        <f t="shared" si="8"/>
        <v>0</v>
      </c>
      <c r="P59" s="61"/>
      <c r="Q59" s="62">
        <f t="shared" ca="1" si="9"/>
        <v>0</v>
      </c>
      <c r="R59" s="63" t="e">
        <f t="shared" ca="1" si="10"/>
        <v>#DIV/0!</v>
      </c>
      <c r="S59" s="64">
        <v>0</v>
      </c>
      <c r="T59" s="65" t="e">
        <f t="shared" si="11"/>
        <v>#DIV/0!</v>
      </c>
      <c r="U59" s="14"/>
      <c r="V59" s="33" t="e">
        <f t="shared" si="12"/>
        <v>#DIV/0!</v>
      </c>
    </row>
    <row r="60" spans="1:22" x14ac:dyDescent="0.25">
      <c r="B60" s="54"/>
      <c r="C60" s="55" t="e">
        <f t="shared" si="4"/>
        <v>#DIV/0!</v>
      </c>
      <c r="D60" s="54"/>
      <c r="E60" s="56"/>
      <c r="F60" s="57"/>
      <c r="G60" s="58">
        <v>0</v>
      </c>
      <c r="H60" s="58">
        <v>0</v>
      </c>
      <c r="I60" s="59">
        <f t="shared" si="5"/>
        <v>0</v>
      </c>
      <c r="J60" s="60"/>
      <c r="K60" s="61">
        <f t="shared" si="6"/>
        <v>0</v>
      </c>
      <c r="L60" s="58">
        <v>0</v>
      </c>
      <c r="M60" s="58">
        <v>0</v>
      </c>
      <c r="N60" s="58">
        <f t="shared" si="7"/>
        <v>0</v>
      </c>
      <c r="O60" s="58">
        <f t="shared" si="8"/>
        <v>0</v>
      </c>
      <c r="P60" s="61"/>
      <c r="Q60" s="62">
        <f t="shared" ca="1" si="9"/>
        <v>0</v>
      </c>
      <c r="R60" s="63" t="e">
        <f t="shared" ca="1" si="10"/>
        <v>#DIV/0!</v>
      </c>
      <c r="S60" s="64">
        <v>0</v>
      </c>
      <c r="T60" s="65" t="e">
        <f t="shared" si="11"/>
        <v>#DIV/0!</v>
      </c>
      <c r="U60" s="15"/>
      <c r="V60" s="32" t="e">
        <f t="shared" si="12"/>
        <v>#DIV/0!</v>
      </c>
    </row>
    <row r="61" spans="1:22" x14ac:dyDescent="0.25">
      <c r="B61" s="54"/>
      <c r="C61" s="55" t="e">
        <f t="shared" si="4"/>
        <v>#DIV/0!</v>
      </c>
      <c r="D61" s="54"/>
      <c r="E61" s="56"/>
      <c r="F61" s="57"/>
      <c r="G61" s="58">
        <v>0</v>
      </c>
      <c r="H61" s="58">
        <v>0</v>
      </c>
      <c r="I61" s="59">
        <f t="shared" si="5"/>
        <v>0</v>
      </c>
      <c r="J61" s="60"/>
      <c r="K61" s="61">
        <f t="shared" si="6"/>
        <v>0</v>
      </c>
      <c r="L61" s="58">
        <v>0</v>
      </c>
      <c r="M61" s="58">
        <v>0</v>
      </c>
      <c r="N61" s="58">
        <f t="shared" si="7"/>
        <v>0</v>
      </c>
      <c r="O61" s="58">
        <f t="shared" si="8"/>
        <v>0</v>
      </c>
      <c r="P61" s="61"/>
      <c r="Q61" s="62">
        <f t="shared" ca="1" si="9"/>
        <v>0</v>
      </c>
      <c r="R61" s="63" t="e">
        <f t="shared" ca="1" si="10"/>
        <v>#DIV/0!</v>
      </c>
      <c r="S61" s="64">
        <v>0</v>
      </c>
      <c r="T61" s="65" t="e">
        <f t="shared" si="11"/>
        <v>#DIV/0!</v>
      </c>
      <c r="U61" s="14"/>
      <c r="V61" s="33" t="e">
        <f t="shared" si="12"/>
        <v>#DIV/0!</v>
      </c>
    </row>
    <row r="62" spans="1:22" x14ac:dyDescent="0.25">
      <c r="B62" s="54"/>
      <c r="C62" s="55" t="e">
        <f t="shared" si="4"/>
        <v>#DIV/0!</v>
      </c>
      <c r="D62" s="54"/>
      <c r="E62" s="56"/>
      <c r="F62" s="57"/>
      <c r="G62" s="58">
        <v>0</v>
      </c>
      <c r="H62" s="58">
        <v>0</v>
      </c>
      <c r="I62" s="59">
        <f t="shared" si="5"/>
        <v>0</v>
      </c>
      <c r="J62" s="60"/>
      <c r="K62" s="61">
        <f t="shared" si="6"/>
        <v>0</v>
      </c>
      <c r="L62" s="58">
        <v>0</v>
      </c>
      <c r="M62" s="58">
        <v>0</v>
      </c>
      <c r="N62" s="58">
        <f t="shared" si="7"/>
        <v>0</v>
      </c>
      <c r="O62" s="58">
        <f t="shared" si="8"/>
        <v>0</v>
      </c>
      <c r="P62" s="61"/>
      <c r="Q62" s="62">
        <f t="shared" ca="1" si="9"/>
        <v>0</v>
      </c>
      <c r="R62" s="63" t="e">
        <f t="shared" ca="1" si="10"/>
        <v>#DIV/0!</v>
      </c>
      <c r="S62" s="64">
        <v>0</v>
      </c>
      <c r="T62" s="65" t="e">
        <f t="shared" si="11"/>
        <v>#DIV/0!</v>
      </c>
      <c r="U62" s="15"/>
      <c r="V62" s="32" t="e">
        <f t="shared" si="12"/>
        <v>#DIV/0!</v>
      </c>
    </row>
    <row r="63" spans="1:22" x14ac:dyDescent="0.25">
      <c r="B63" s="54"/>
      <c r="C63" s="55" t="e">
        <f t="shared" si="4"/>
        <v>#DIV/0!</v>
      </c>
      <c r="D63" s="54"/>
      <c r="E63" s="56"/>
      <c r="F63" s="57"/>
      <c r="G63" s="58">
        <v>0</v>
      </c>
      <c r="H63" s="58">
        <v>0</v>
      </c>
      <c r="I63" s="59">
        <f t="shared" si="5"/>
        <v>0</v>
      </c>
      <c r="J63" s="60"/>
      <c r="K63" s="61">
        <f t="shared" si="6"/>
        <v>0</v>
      </c>
      <c r="L63" s="58">
        <v>0</v>
      </c>
      <c r="M63" s="58">
        <v>0</v>
      </c>
      <c r="N63" s="58">
        <f t="shared" si="7"/>
        <v>0</v>
      </c>
      <c r="O63" s="58">
        <f t="shared" si="8"/>
        <v>0</v>
      </c>
      <c r="P63" s="61"/>
      <c r="Q63" s="62">
        <f t="shared" ca="1" si="9"/>
        <v>0</v>
      </c>
      <c r="R63" s="63" t="e">
        <f t="shared" ca="1" si="10"/>
        <v>#DIV/0!</v>
      </c>
      <c r="S63" s="64">
        <v>0</v>
      </c>
      <c r="T63" s="65" t="e">
        <f t="shared" si="11"/>
        <v>#DIV/0!</v>
      </c>
      <c r="U63" s="14"/>
      <c r="V63" s="33" t="e">
        <f t="shared" si="12"/>
        <v>#DIV/0!</v>
      </c>
    </row>
    <row r="64" spans="1:22" x14ac:dyDescent="0.25">
      <c r="B64" s="54"/>
      <c r="C64" s="55" t="e">
        <f t="shared" si="4"/>
        <v>#DIV/0!</v>
      </c>
      <c r="D64" s="54"/>
      <c r="E64" s="56"/>
      <c r="F64" s="57"/>
      <c r="G64" s="58">
        <v>0</v>
      </c>
      <c r="H64" s="58">
        <v>0</v>
      </c>
      <c r="I64" s="59">
        <f t="shared" si="5"/>
        <v>0</v>
      </c>
      <c r="J64" s="60"/>
      <c r="K64" s="61">
        <f t="shared" si="6"/>
        <v>0</v>
      </c>
      <c r="L64" s="58">
        <v>0</v>
      </c>
      <c r="M64" s="58">
        <v>0</v>
      </c>
      <c r="N64" s="58">
        <f t="shared" si="7"/>
        <v>0</v>
      </c>
      <c r="O64" s="58">
        <f t="shared" si="8"/>
        <v>0</v>
      </c>
      <c r="P64" s="61"/>
      <c r="Q64" s="62">
        <f t="shared" ca="1" si="9"/>
        <v>0</v>
      </c>
      <c r="R64" s="63" t="e">
        <f t="shared" ca="1" si="10"/>
        <v>#DIV/0!</v>
      </c>
      <c r="S64" s="64">
        <v>0</v>
      </c>
      <c r="T64" s="65" t="e">
        <f t="shared" si="11"/>
        <v>#DIV/0!</v>
      </c>
      <c r="U64" s="15"/>
      <c r="V64" s="32" t="e">
        <f t="shared" si="12"/>
        <v>#DIV/0!</v>
      </c>
    </row>
    <row r="65" spans="2:22" x14ac:dyDescent="0.25">
      <c r="B65" s="29"/>
      <c r="C65" s="29" t="s">
        <v>45</v>
      </c>
      <c r="D65" s="29"/>
      <c r="E65" s="40">
        <f>MIN(E25:E64)</f>
        <v>0</v>
      </c>
      <c r="F65" s="42">
        <f>SUM(F25:F64)</f>
        <v>0</v>
      </c>
      <c r="G65" s="29" t="e">
        <f>+I65/F65</f>
        <v>#DIV/0!</v>
      </c>
      <c r="H65" s="29"/>
      <c r="I65" s="41">
        <f>SUM(I25:I64)</f>
        <v>0</v>
      </c>
      <c r="J65" s="40"/>
      <c r="K65" s="29">
        <f>SUBTOTAL(109,K25:K64)</f>
        <v>0</v>
      </c>
      <c r="L65" s="41">
        <f>+L37</f>
        <v>0</v>
      </c>
      <c r="M65" s="29"/>
      <c r="N65" s="41">
        <f>SUBTOTAL(109,N25:N64)</f>
        <v>0</v>
      </c>
      <c r="O65" s="29">
        <f>+N65-I65</f>
        <v>0</v>
      </c>
      <c r="P65" s="29"/>
      <c r="Q65" s="29">
        <f t="shared" ref="Q65" si="13">(J65-E65)/365</f>
        <v>0</v>
      </c>
      <c r="R65" s="29" t="e">
        <f t="shared" si="3"/>
        <v>#DIV/0!</v>
      </c>
      <c r="S65" s="29">
        <f>SUM(S25:S37)</f>
        <v>0</v>
      </c>
      <c r="T65" s="70" t="e">
        <f t="shared" ref="T65:T66" si="14">+S65/I65</f>
        <v>#DIV/0!</v>
      </c>
      <c r="U65" s="29">
        <f>SUM(U25:U37)</f>
        <v>0</v>
      </c>
      <c r="V65" s="29" t="e">
        <f t="shared" si="12"/>
        <v>#DIV/0!</v>
      </c>
    </row>
    <row r="66" spans="2:22" ht="30" x14ac:dyDescent="0.25">
      <c r="E66" s="29" t="s">
        <v>80</v>
      </c>
      <c r="F66" s="71">
        <v>0</v>
      </c>
      <c r="G66" s="69" t="e">
        <f>+F66/G65</f>
        <v>#DIV/0!</v>
      </c>
      <c r="N66" s="29" t="s">
        <v>6</v>
      </c>
      <c r="O66" s="28" t="e">
        <f>+O65/N65</f>
        <v>#DIV/0!</v>
      </c>
      <c r="T66" s="26" t="e">
        <f t="shared" si="14"/>
        <v>#DIV/0!</v>
      </c>
      <c r="V66" t="e">
        <f t="shared" si="12"/>
        <v>#DIV/0!</v>
      </c>
    </row>
    <row r="70" spans="2:22" ht="61.5" x14ac:dyDescent="0.9">
      <c r="B70" s="18" t="s">
        <v>81</v>
      </c>
      <c r="D70" s="104" t="s">
        <v>29</v>
      </c>
      <c r="E70" s="105"/>
      <c r="F70" s="105"/>
      <c r="G70" s="105"/>
      <c r="H70" s="105"/>
      <c r="I70" s="106"/>
      <c r="J70" s="107" t="s">
        <v>30</v>
      </c>
      <c r="K70" s="108"/>
      <c r="L70" s="108"/>
      <c r="M70" s="108"/>
      <c r="N70" s="109"/>
      <c r="S70" s="110">
        <v>2015</v>
      </c>
      <c r="T70" s="111"/>
    </row>
    <row r="71" spans="2:22" ht="45" x14ac:dyDescent="0.25">
      <c r="B71" s="44" t="s">
        <v>75</v>
      </c>
      <c r="C71" s="44" t="s">
        <v>65</v>
      </c>
      <c r="D71" s="44" t="s">
        <v>12</v>
      </c>
      <c r="E71" s="44" t="s">
        <v>32</v>
      </c>
      <c r="F71" s="44" t="s">
        <v>76</v>
      </c>
      <c r="G71" s="44" t="s">
        <v>34</v>
      </c>
      <c r="H71" s="44" t="s">
        <v>39</v>
      </c>
      <c r="I71" s="44" t="s">
        <v>77</v>
      </c>
      <c r="J71" s="44" t="s">
        <v>33</v>
      </c>
      <c r="K71" s="44" t="s">
        <v>78</v>
      </c>
      <c r="L71" s="44" t="s">
        <v>34</v>
      </c>
      <c r="M71" s="44" t="s">
        <v>39</v>
      </c>
      <c r="N71" s="44" t="s">
        <v>77</v>
      </c>
      <c r="O71" s="44" t="s">
        <v>8</v>
      </c>
      <c r="P71" s="44" t="s">
        <v>40</v>
      </c>
      <c r="Q71" s="44" t="s">
        <v>41</v>
      </c>
      <c r="R71" s="44" t="s">
        <v>42</v>
      </c>
      <c r="S71" s="44" t="s">
        <v>43</v>
      </c>
      <c r="T71" s="44" t="s">
        <v>44</v>
      </c>
    </row>
    <row r="72" spans="2:22" x14ac:dyDescent="0.25">
      <c r="B72" s="54"/>
      <c r="C72" s="55" t="e">
        <f>+F$113/(+I72/F72)</f>
        <v>#DIV/0!</v>
      </c>
      <c r="D72" s="54"/>
      <c r="E72" s="56"/>
      <c r="F72" s="57"/>
      <c r="G72" s="58">
        <v>0</v>
      </c>
      <c r="H72" s="58">
        <v>0</v>
      </c>
      <c r="I72" s="59">
        <f t="shared" ref="I72:I111" si="15">F72*G72+H72</f>
        <v>0</v>
      </c>
      <c r="J72" s="60"/>
      <c r="K72" s="61">
        <f>IF(J72&gt;0,F72,0)</f>
        <v>0</v>
      </c>
      <c r="L72" s="58">
        <v>0</v>
      </c>
      <c r="M72" s="58">
        <v>0</v>
      </c>
      <c r="N72" s="58">
        <f t="shared" ref="N72:N111" si="16">K72*L72-M72</f>
        <v>0</v>
      </c>
      <c r="O72" s="58">
        <f>IF(J72&gt;0,N72-I72,0)</f>
        <v>0</v>
      </c>
      <c r="P72" s="61"/>
      <c r="Q72" s="62">
        <f ca="1">IF(E72&gt;0,IF(J72&gt;0,(J72-E72)/365,(TODAY()-E72)/365),0)</f>
        <v>0</v>
      </c>
      <c r="R72" s="63" t="e">
        <f t="shared" ref="R72:R112" ca="1" si="17">10^(LOG(N72/I72)/Q72)-1</f>
        <v>#DIV/0!</v>
      </c>
      <c r="S72" s="64">
        <v>0</v>
      </c>
      <c r="T72" s="65" t="e">
        <f>+S72/I72</f>
        <v>#DIV/0!</v>
      </c>
    </row>
    <row r="73" spans="2:22" x14ac:dyDescent="0.25">
      <c r="B73" s="54"/>
      <c r="C73" s="55" t="e">
        <f t="shared" ref="C73:C111" si="18">+F$113/(+I73/F73)</f>
        <v>#DIV/0!</v>
      </c>
      <c r="D73" s="54"/>
      <c r="E73" s="56"/>
      <c r="F73" s="57"/>
      <c r="G73" s="58">
        <v>0</v>
      </c>
      <c r="H73" s="58">
        <v>0</v>
      </c>
      <c r="I73" s="59">
        <f t="shared" si="15"/>
        <v>0</v>
      </c>
      <c r="J73" s="60"/>
      <c r="K73" s="61">
        <f t="shared" ref="K73:K111" si="19">IF(J73&gt;0,F73,0)</f>
        <v>0</v>
      </c>
      <c r="L73" s="58">
        <v>0</v>
      </c>
      <c r="M73" s="58">
        <v>0</v>
      </c>
      <c r="N73" s="58">
        <f t="shared" si="16"/>
        <v>0</v>
      </c>
      <c r="O73" s="58">
        <f t="shared" ref="O73:O111" si="20">IF(J73&gt;0,N73-I73,0)</f>
        <v>0</v>
      </c>
      <c r="P73" s="61"/>
      <c r="Q73" s="62">
        <f t="shared" ref="Q73:Q111" ca="1" si="21">IF(E73&gt;0,IF(J73&gt;0,(J73-E73)/365,(TODAY()-E73)/365),0)</f>
        <v>0</v>
      </c>
      <c r="R73" s="63" t="e">
        <f t="shared" ca="1" si="17"/>
        <v>#DIV/0!</v>
      </c>
      <c r="S73" s="64">
        <v>0</v>
      </c>
      <c r="T73" s="65" t="e">
        <f t="shared" ref="T73:T113" si="22">+S73/I73</f>
        <v>#DIV/0!</v>
      </c>
    </row>
    <row r="74" spans="2:22" x14ac:dyDescent="0.25">
      <c r="B74" s="54"/>
      <c r="C74" s="55" t="e">
        <f t="shared" si="18"/>
        <v>#DIV/0!</v>
      </c>
      <c r="D74" s="54"/>
      <c r="E74" s="56"/>
      <c r="F74" s="57"/>
      <c r="G74" s="58">
        <v>0</v>
      </c>
      <c r="H74" s="58">
        <v>0</v>
      </c>
      <c r="I74" s="59">
        <f t="shared" si="15"/>
        <v>0</v>
      </c>
      <c r="J74" s="60"/>
      <c r="K74" s="61">
        <f t="shared" si="19"/>
        <v>0</v>
      </c>
      <c r="L74" s="58">
        <v>0</v>
      </c>
      <c r="M74" s="58">
        <v>0</v>
      </c>
      <c r="N74" s="58">
        <f t="shared" si="16"/>
        <v>0</v>
      </c>
      <c r="O74" s="58">
        <f t="shared" si="20"/>
        <v>0</v>
      </c>
      <c r="P74" s="61"/>
      <c r="Q74" s="62">
        <f t="shared" ca="1" si="21"/>
        <v>0</v>
      </c>
      <c r="R74" s="63" t="e">
        <f t="shared" ca="1" si="17"/>
        <v>#DIV/0!</v>
      </c>
      <c r="S74" s="64">
        <v>0</v>
      </c>
      <c r="T74" s="65" t="e">
        <f t="shared" si="22"/>
        <v>#DIV/0!</v>
      </c>
    </row>
    <row r="75" spans="2:22" x14ac:dyDescent="0.25">
      <c r="B75" s="54"/>
      <c r="C75" s="55" t="e">
        <f t="shared" si="18"/>
        <v>#DIV/0!</v>
      </c>
      <c r="D75" s="54"/>
      <c r="E75" s="56"/>
      <c r="F75" s="57"/>
      <c r="G75" s="58">
        <v>0</v>
      </c>
      <c r="H75" s="58">
        <v>0</v>
      </c>
      <c r="I75" s="59">
        <f t="shared" si="15"/>
        <v>0</v>
      </c>
      <c r="J75" s="60"/>
      <c r="K75" s="61">
        <f t="shared" si="19"/>
        <v>0</v>
      </c>
      <c r="L75" s="58">
        <v>0</v>
      </c>
      <c r="M75" s="58">
        <v>0</v>
      </c>
      <c r="N75" s="58">
        <f t="shared" si="16"/>
        <v>0</v>
      </c>
      <c r="O75" s="58">
        <f t="shared" si="20"/>
        <v>0</v>
      </c>
      <c r="P75" s="61"/>
      <c r="Q75" s="62">
        <f t="shared" ca="1" si="21"/>
        <v>0</v>
      </c>
      <c r="R75" s="63" t="e">
        <f t="shared" ca="1" si="17"/>
        <v>#DIV/0!</v>
      </c>
      <c r="S75" s="64">
        <v>0</v>
      </c>
      <c r="T75" s="65" t="e">
        <f t="shared" si="22"/>
        <v>#DIV/0!</v>
      </c>
    </row>
    <row r="76" spans="2:22" x14ac:dyDescent="0.25">
      <c r="B76" s="54"/>
      <c r="C76" s="55" t="e">
        <f t="shared" si="18"/>
        <v>#DIV/0!</v>
      </c>
      <c r="D76" s="54"/>
      <c r="E76" s="56"/>
      <c r="F76" s="57"/>
      <c r="G76" s="58">
        <v>0</v>
      </c>
      <c r="H76" s="58">
        <v>0</v>
      </c>
      <c r="I76" s="59">
        <f t="shared" si="15"/>
        <v>0</v>
      </c>
      <c r="J76" s="60"/>
      <c r="K76" s="61">
        <f t="shared" si="19"/>
        <v>0</v>
      </c>
      <c r="L76" s="58">
        <v>0</v>
      </c>
      <c r="M76" s="58">
        <v>0</v>
      </c>
      <c r="N76" s="58">
        <f t="shared" si="16"/>
        <v>0</v>
      </c>
      <c r="O76" s="58">
        <f t="shared" si="20"/>
        <v>0</v>
      </c>
      <c r="P76" s="61"/>
      <c r="Q76" s="62">
        <f t="shared" ca="1" si="21"/>
        <v>0</v>
      </c>
      <c r="R76" s="63" t="e">
        <f t="shared" ca="1" si="17"/>
        <v>#DIV/0!</v>
      </c>
      <c r="S76" s="64">
        <v>0</v>
      </c>
      <c r="T76" s="65" t="e">
        <f t="shared" si="22"/>
        <v>#DIV/0!</v>
      </c>
    </row>
    <row r="77" spans="2:22" x14ac:dyDescent="0.25">
      <c r="B77" s="54"/>
      <c r="C77" s="55" t="e">
        <f t="shared" si="18"/>
        <v>#DIV/0!</v>
      </c>
      <c r="D77" s="54"/>
      <c r="E77" s="56"/>
      <c r="F77" s="57"/>
      <c r="G77" s="58">
        <v>0</v>
      </c>
      <c r="H77" s="58">
        <v>0</v>
      </c>
      <c r="I77" s="59">
        <f t="shared" si="15"/>
        <v>0</v>
      </c>
      <c r="J77" s="60"/>
      <c r="K77" s="61">
        <f t="shared" si="19"/>
        <v>0</v>
      </c>
      <c r="L77" s="58">
        <v>0</v>
      </c>
      <c r="M77" s="58">
        <v>0</v>
      </c>
      <c r="N77" s="58">
        <f t="shared" si="16"/>
        <v>0</v>
      </c>
      <c r="O77" s="58">
        <f t="shared" si="20"/>
        <v>0</v>
      </c>
      <c r="P77" s="61"/>
      <c r="Q77" s="62">
        <f t="shared" ca="1" si="21"/>
        <v>0</v>
      </c>
      <c r="R77" s="63" t="e">
        <f t="shared" ca="1" si="17"/>
        <v>#DIV/0!</v>
      </c>
      <c r="S77" s="64">
        <v>0</v>
      </c>
      <c r="T77" s="65" t="e">
        <f t="shared" si="22"/>
        <v>#DIV/0!</v>
      </c>
    </row>
    <row r="78" spans="2:22" x14ac:dyDescent="0.25">
      <c r="B78" s="54"/>
      <c r="C78" s="55" t="e">
        <f t="shared" si="18"/>
        <v>#DIV/0!</v>
      </c>
      <c r="D78" s="54"/>
      <c r="E78" s="56"/>
      <c r="F78" s="57"/>
      <c r="G78" s="58">
        <v>0</v>
      </c>
      <c r="H78" s="58">
        <v>0</v>
      </c>
      <c r="I78" s="59">
        <f t="shared" si="15"/>
        <v>0</v>
      </c>
      <c r="J78" s="60"/>
      <c r="K78" s="61">
        <f t="shared" si="19"/>
        <v>0</v>
      </c>
      <c r="L78" s="58">
        <v>0</v>
      </c>
      <c r="M78" s="58">
        <v>0</v>
      </c>
      <c r="N78" s="58">
        <f t="shared" si="16"/>
        <v>0</v>
      </c>
      <c r="O78" s="58">
        <f t="shared" si="20"/>
        <v>0</v>
      </c>
      <c r="P78" s="61"/>
      <c r="Q78" s="62">
        <f t="shared" ca="1" si="21"/>
        <v>0</v>
      </c>
      <c r="R78" s="63" t="e">
        <f t="shared" ca="1" si="17"/>
        <v>#DIV/0!</v>
      </c>
      <c r="S78" s="64">
        <v>0</v>
      </c>
      <c r="T78" s="65" t="e">
        <f t="shared" si="22"/>
        <v>#DIV/0!</v>
      </c>
    </row>
    <row r="79" spans="2:22" x14ac:dyDescent="0.25">
      <c r="B79" s="54"/>
      <c r="C79" s="55" t="e">
        <f t="shared" si="18"/>
        <v>#DIV/0!</v>
      </c>
      <c r="D79" s="54"/>
      <c r="E79" s="56"/>
      <c r="F79" s="57"/>
      <c r="G79" s="58">
        <v>0</v>
      </c>
      <c r="H79" s="58">
        <v>0</v>
      </c>
      <c r="I79" s="59">
        <f t="shared" si="15"/>
        <v>0</v>
      </c>
      <c r="J79" s="60"/>
      <c r="K79" s="61">
        <f t="shared" si="19"/>
        <v>0</v>
      </c>
      <c r="L79" s="58">
        <v>0</v>
      </c>
      <c r="M79" s="58">
        <v>0</v>
      </c>
      <c r="N79" s="58">
        <f t="shared" si="16"/>
        <v>0</v>
      </c>
      <c r="O79" s="58">
        <f t="shared" si="20"/>
        <v>0</v>
      </c>
      <c r="P79" s="61"/>
      <c r="Q79" s="62">
        <f t="shared" ca="1" si="21"/>
        <v>0</v>
      </c>
      <c r="R79" s="63" t="e">
        <f t="shared" ca="1" si="17"/>
        <v>#DIV/0!</v>
      </c>
      <c r="S79" s="64">
        <v>0</v>
      </c>
      <c r="T79" s="65" t="e">
        <f t="shared" si="22"/>
        <v>#DIV/0!</v>
      </c>
    </row>
    <row r="80" spans="2:22" x14ac:dyDescent="0.25">
      <c r="B80" s="54"/>
      <c r="C80" s="55" t="e">
        <f t="shared" si="18"/>
        <v>#DIV/0!</v>
      </c>
      <c r="D80" s="54"/>
      <c r="E80" s="56"/>
      <c r="F80" s="57"/>
      <c r="G80" s="58">
        <v>0</v>
      </c>
      <c r="H80" s="58">
        <v>0</v>
      </c>
      <c r="I80" s="59">
        <f t="shared" si="15"/>
        <v>0</v>
      </c>
      <c r="J80" s="60"/>
      <c r="K80" s="61">
        <f t="shared" si="19"/>
        <v>0</v>
      </c>
      <c r="L80" s="58">
        <v>0</v>
      </c>
      <c r="M80" s="58">
        <v>0</v>
      </c>
      <c r="N80" s="58">
        <f t="shared" si="16"/>
        <v>0</v>
      </c>
      <c r="O80" s="58">
        <f t="shared" si="20"/>
        <v>0</v>
      </c>
      <c r="P80" s="61"/>
      <c r="Q80" s="62">
        <f t="shared" ca="1" si="21"/>
        <v>0</v>
      </c>
      <c r="R80" s="63" t="e">
        <f t="shared" ca="1" si="17"/>
        <v>#DIV/0!</v>
      </c>
      <c r="S80" s="64">
        <v>0</v>
      </c>
      <c r="T80" s="65" t="e">
        <f t="shared" si="22"/>
        <v>#DIV/0!</v>
      </c>
    </row>
    <row r="81" spans="2:20" x14ac:dyDescent="0.25">
      <c r="B81" s="54"/>
      <c r="C81" s="55" t="e">
        <f t="shared" si="18"/>
        <v>#DIV/0!</v>
      </c>
      <c r="D81" s="54"/>
      <c r="E81" s="56"/>
      <c r="F81" s="57"/>
      <c r="G81" s="58">
        <v>0</v>
      </c>
      <c r="H81" s="58">
        <v>0</v>
      </c>
      <c r="I81" s="59">
        <f t="shared" si="15"/>
        <v>0</v>
      </c>
      <c r="J81" s="60"/>
      <c r="K81" s="61">
        <f t="shared" si="19"/>
        <v>0</v>
      </c>
      <c r="L81" s="58">
        <v>0</v>
      </c>
      <c r="M81" s="58">
        <v>0</v>
      </c>
      <c r="N81" s="58">
        <f t="shared" si="16"/>
        <v>0</v>
      </c>
      <c r="O81" s="58">
        <f t="shared" si="20"/>
        <v>0</v>
      </c>
      <c r="P81" s="61"/>
      <c r="Q81" s="62">
        <f t="shared" ca="1" si="21"/>
        <v>0</v>
      </c>
      <c r="R81" s="63" t="e">
        <f t="shared" ca="1" si="17"/>
        <v>#DIV/0!</v>
      </c>
      <c r="S81" s="64">
        <v>0</v>
      </c>
      <c r="T81" s="65" t="e">
        <f t="shared" si="22"/>
        <v>#DIV/0!</v>
      </c>
    </row>
    <row r="82" spans="2:20" x14ac:dyDescent="0.25">
      <c r="B82" s="54"/>
      <c r="C82" s="55" t="e">
        <f t="shared" si="18"/>
        <v>#DIV/0!</v>
      </c>
      <c r="D82" s="54"/>
      <c r="E82" s="56"/>
      <c r="F82" s="57"/>
      <c r="G82" s="58">
        <v>0</v>
      </c>
      <c r="H82" s="58">
        <v>0</v>
      </c>
      <c r="I82" s="59">
        <f t="shared" si="15"/>
        <v>0</v>
      </c>
      <c r="J82" s="60"/>
      <c r="K82" s="61">
        <f t="shared" si="19"/>
        <v>0</v>
      </c>
      <c r="L82" s="58">
        <v>0</v>
      </c>
      <c r="M82" s="58">
        <v>0</v>
      </c>
      <c r="N82" s="58">
        <f t="shared" si="16"/>
        <v>0</v>
      </c>
      <c r="O82" s="58">
        <f t="shared" si="20"/>
        <v>0</v>
      </c>
      <c r="P82" s="61"/>
      <c r="Q82" s="62">
        <f t="shared" ca="1" si="21"/>
        <v>0</v>
      </c>
      <c r="R82" s="63" t="e">
        <f t="shared" ca="1" si="17"/>
        <v>#DIV/0!</v>
      </c>
      <c r="S82" s="64">
        <v>0</v>
      </c>
      <c r="T82" s="65" t="e">
        <f t="shared" si="22"/>
        <v>#DIV/0!</v>
      </c>
    </row>
    <row r="83" spans="2:20" x14ac:dyDescent="0.25">
      <c r="B83" s="54"/>
      <c r="C83" s="55" t="e">
        <f t="shared" si="18"/>
        <v>#DIV/0!</v>
      </c>
      <c r="D83" s="54"/>
      <c r="E83" s="56"/>
      <c r="F83" s="57"/>
      <c r="G83" s="58">
        <v>0</v>
      </c>
      <c r="H83" s="58">
        <v>0</v>
      </c>
      <c r="I83" s="59">
        <f t="shared" si="15"/>
        <v>0</v>
      </c>
      <c r="J83" s="60"/>
      <c r="K83" s="61">
        <f t="shared" si="19"/>
        <v>0</v>
      </c>
      <c r="L83" s="58">
        <v>0</v>
      </c>
      <c r="M83" s="58">
        <v>0</v>
      </c>
      <c r="N83" s="58">
        <f t="shared" si="16"/>
        <v>0</v>
      </c>
      <c r="O83" s="58">
        <f t="shared" si="20"/>
        <v>0</v>
      </c>
      <c r="P83" s="61"/>
      <c r="Q83" s="62">
        <f t="shared" ca="1" si="21"/>
        <v>0</v>
      </c>
      <c r="R83" s="63" t="e">
        <f t="shared" ca="1" si="17"/>
        <v>#DIV/0!</v>
      </c>
      <c r="S83" s="64">
        <v>0</v>
      </c>
      <c r="T83" s="65" t="e">
        <f t="shared" si="22"/>
        <v>#DIV/0!</v>
      </c>
    </row>
    <row r="84" spans="2:20" x14ac:dyDescent="0.25">
      <c r="B84" s="54"/>
      <c r="C84" s="55" t="e">
        <f t="shared" si="18"/>
        <v>#DIV/0!</v>
      </c>
      <c r="D84" s="54"/>
      <c r="E84" s="56"/>
      <c r="F84" s="57"/>
      <c r="G84" s="58">
        <v>0</v>
      </c>
      <c r="H84" s="58">
        <v>0</v>
      </c>
      <c r="I84" s="59">
        <f t="shared" si="15"/>
        <v>0</v>
      </c>
      <c r="J84" s="60"/>
      <c r="K84" s="61">
        <f t="shared" si="19"/>
        <v>0</v>
      </c>
      <c r="L84" s="58">
        <v>0</v>
      </c>
      <c r="M84" s="58">
        <v>0</v>
      </c>
      <c r="N84" s="58">
        <f t="shared" si="16"/>
        <v>0</v>
      </c>
      <c r="O84" s="58">
        <f t="shared" si="20"/>
        <v>0</v>
      </c>
      <c r="P84" s="61"/>
      <c r="Q84" s="62">
        <f t="shared" ca="1" si="21"/>
        <v>0</v>
      </c>
      <c r="R84" s="63" t="e">
        <f t="shared" ca="1" si="17"/>
        <v>#DIV/0!</v>
      </c>
      <c r="S84" s="64">
        <v>0</v>
      </c>
      <c r="T84" s="65" t="e">
        <f t="shared" si="22"/>
        <v>#DIV/0!</v>
      </c>
    </row>
    <row r="85" spans="2:20" x14ac:dyDescent="0.25">
      <c r="B85" s="54"/>
      <c r="C85" s="55" t="e">
        <f t="shared" si="18"/>
        <v>#DIV/0!</v>
      </c>
      <c r="D85" s="54"/>
      <c r="E85" s="56"/>
      <c r="F85" s="57"/>
      <c r="G85" s="58">
        <v>0</v>
      </c>
      <c r="H85" s="58">
        <v>0</v>
      </c>
      <c r="I85" s="59">
        <f t="shared" si="15"/>
        <v>0</v>
      </c>
      <c r="J85" s="60"/>
      <c r="K85" s="61">
        <f t="shared" si="19"/>
        <v>0</v>
      </c>
      <c r="L85" s="58">
        <v>0</v>
      </c>
      <c r="M85" s="58">
        <v>0</v>
      </c>
      <c r="N85" s="58">
        <f t="shared" si="16"/>
        <v>0</v>
      </c>
      <c r="O85" s="58">
        <f t="shared" si="20"/>
        <v>0</v>
      </c>
      <c r="P85" s="61"/>
      <c r="Q85" s="62">
        <f t="shared" ca="1" si="21"/>
        <v>0</v>
      </c>
      <c r="R85" s="63" t="e">
        <f t="shared" ca="1" si="17"/>
        <v>#DIV/0!</v>
      </c>
      <c r="S85" s="64">
        <v>0</v>
      </c>
      <c r="T85" s="65" t="e">
        <f t="shared" si="22"/>
        <v>#DIV/0!</v>
      </c>
    </row>
    <row r="86" spans="2:20" x14ac:dyDescent="0.25">
      <c r="B86" s="54"/>
      <c r="C86" s="55" t="e">
        <f t="shared" si="18"/>
        <v>#DIV/0!</v>
      </c>
      <c r="D86" s="54"/>
      <c r="E86" s="56"/>
      <c r="F86" s="57"/>
      <c r="G86" s="58">
        <v>0</v>
      </c>
      <c r="H86" s="58">
        <v>0</v>
      </c>
      <c r="I86" s="59">
        <f t="shared" si="15"/>
        <v>0</v>
      </c>
      <c r="J86" s="60"/>
      <c r="K86" s="61">
        <f t="shared" si="19"/>
        <v>0</v>
      </c>
      <c r="L86" s="58">
        <v>0</v>
      </c>
      <c r="M86" s="58">
        <v>0</v>
      </c>
      <c r="N86" s="58">
        <f t="shared" si="16"/>
        <v>0</v>
      </c>
      <c r="O86" s="58">
        <f t="shared" si="20"/>
        <v>0</v>
      </c>
      <c r="P86" s="61"/>
      <c r="Q86" s="62">
        <f t="shared" ca="1" si="21"/>
        <v>0</v>
      </c>
      <c r="R86" s="63" t="e">
        <f t="shared" ca="1" si="17"/>
        <v>#DIV/0!</v>
      </c>
      <c r="S86" s="64">
        <v>0</v>
      </c>
      <c r="T86" s="65" t="e">
        <f t="shared" si="22"/>
        <v>#DIV/0!</v>
      </c>
    </row>
    <row r="87" spans="2:20" x14ac:dyDescent="0.25">
      <c r="B87" s="54"/>
      <c r="C87" s="55" t="e">
        <f t="shared" si="18"/>
        <v>#DIV/0!</v>
      </c>
      <c r="D87" s="54"/>
      <c r="E87" s="56"/>
      <c r="F87" s="57"/>
      <c r="G87" s="58">
        <v>0</v>
      </c>
      <c r="H87" s="58">
        <v>0</v>
      </c>
      <c r="I87" s="59">
        <f t="shared" si="15"/>
        <v>0</v>
      </c>
      <c r="J87" s="60"/>
      <c r="K87" s="61">
        <f t="shared" si="19"/>
        <v>0</v>
      </c>
      <c r="L87" s="58">
        <v>0</v>
      </c>
      <c r="M87" s="58">
        <v>0</v>
      </c>
      <c r="N87" s="58">
        <f t="shared" si="16"/>
        <v>0</v>
      </c>
      <c r="O87" s="58">
        <f t="shared" si="20"/>
        <v>0</v>
      </c>
      <c r="P87" s="61"/>
      <c r="Q87" s="62">
        <f t="shared" ca="1" si="21"/>
        <v>0</v>
      </c>
      <c r="R87" s="63" t="e">
        <f t="shared" ca="1" si="17"/>
        <v>#DIV/0!</v>
      </c>
      <c r="S87" s="64">
        <v>0</v>
      </c>
      <c r="T87" s="65" t="e">
        <f t="shared" si="22"/>
        <v>#DIV/0!</v>
      </c>
    </row>
    <row r="88" spans="2:20" x14ac:dyDescent="0.25">
      <c r="B88" s="54"/>
      <c r="C88" s="55" t="e">
        <f t="shared" si="18"/>
        <v>#DIV/0!</v>
      </c>
      <c r="D88" s="54"/>
      <c r="E88" s="56"/>
      <c r="F88" s="57"/>
      <c r="G88" s="58">
        <v>0</v>
      </c>
      <c r="H88" s="58">
        <v>0</v>
      </c>
      <c r="I88" s="59">
        <f t="shared" si="15"/>
        <v>0</v>
      </c>
      <c r="J88" s="60"/>
      <c r="K88" s="61">
        <f t="shared" si="19"/>
        <v>0</v>
      </c>
      <c r="L88" s="58">
        <v>0</v>
      </c>
      <c r="M88" s="58">
        <v>0</v>
      </c>
      <c r="N88" s="58">
        <f t="shared" si="16"/>
        <v>0</v>
      </c>
      <c r="O88" s="58">
        <f t="shared" si="20"/>
        <v>0</v>
      </c>
      <c r="P88" s="61"/>
      <c r="Q88" s="62">
        <f t="shared" ca="1" si="21"/>
        <v>0</v>
      </c>
      <c r="R88" s="63" t="e">
        <f t="shared" ca="1" si="17"/>
        <v>#DIV/0!</v>
      </c>
      <c r="S88" s="64">
        <v>0</v>
      </c>
      <c r="T88" s="65" t="e">
        <f t="shared" si="22"/>
        <v>#DIV/0!</v>
      </c>
    </row>
    <row r="89" spans="2:20" x14ac:dyDescent="0.25">
      <c r="B89" s="54"/>
      <c r="C89" s="55" t="e">
        <f t="shared" si="18"/>
        <v>#DIV/0!</v>
      </c>
      <c r="D89" s="54"/>
      <c r="E89" s="56"/>
      <c r="F89" s="57"/>
      <c r="G89" s="58">
        <v>0</v>
      </c>
      <c r="H89" s="58">
        <v>0</v>
      </c>
      <c r="I89" s="59">
        <f t="shared" si="15"/>
        <v>0</v>
      </c>
      <c r="J89" s="60"/>
      <c r="K89" s="61">
        <f t="shared" si="19"/>
        <v>0</v>
      </c>
      <c r="L89" s="58">
        <v>0</v>
      </c>
      <c r="M89" s="58">
        <v>0</v>
      </c>
      <c r="N89" s="58">
        <f t="shared" si="16"/>
        <v>0</v>
      </c>
      <c r="O89" s="58">
        <f t="shared" si="20"/>
        <v>0</v>
      </c>
      <c r="P89" s="61"/>
      <c r="Q89" s="62">
        <f t="shared" ca="1" si="21"/>
        <v>0</v>
      </c>
      <c r="R89" s="63" t="e">
        <f t="shared" ca="1" si="17"/>
        <v>#DIV/0!</v>
      </c>
      <c r="S89" s="64">
        <v>0</v>
      </c>
      <c r="T89" s="65" t="e">
        <f t="shared" si="22"/>
        <v>#DIV/0!</v>
      </c>
    </row>
    <row r="90" spans="2:20" x14ac:dyDescent="0.25">
      <c r="B90" s="54"/>
      <c r="C90" s="55" t="e">
        <f t="shared" si="18"/>
        <v>#DIV/0!</v>
      </c>
      <c r="D90" s="54"/>
      <c r="E90" s="56"/>
      <c r="F90" s="57"/>
      <c r="G90" s="58">
        <v>0</v>
      </c>
      <c r="H90" s="58">
        <v>0</v>
      </c>
      <c r="I90" s="59">
        <f t="shared" si="15"/>
        <v>0</v>
      </c>
      <c r="J90" s="60"/>
      <c r="K90" s="61">
        <f t="shared" si="19"/>
        <v>0</v>
      </c>
      <c r="L90" s="58">
        <v>0</v>
      </c>
      <c r="M90" s="58">
        <v>0</v>
      </c>
      <c r="N90" s="58">
        <f t="shared" si="16"/>
        <v>0</v>
      </c>
      <c r="O90" s="58">
        <f t="shared" si="20"/>
        <v>0</v>
      </c>
      <c r="P90" s="61"/>
      <c r="Q90" s="62">
        <f t="shared" ca="1" si="21"/>
        <v>0</v>
      </c>
      <c r="R90" s="63" t="e">
        <f t="shared" ca="1" si="17"/>
        <v>#DIV/0!</v>
      </c>
      <c r="S90" s="64">
        <v>0</v>
      </c>
      <c r="T90" s="65" t="e">
        <f t="shared" si="22"/>
        <v>#DIV/0!</v>
      </c>
    </row>
    <row r="91" spans="2:20" x14ac:dyDescent="0.25">
      <c r="B91" s="54"/>
      <c r="C91" s="55" t="e">
        <f t="shared" si="18"/>
        <v>#DIV/0!</v>
      </c>
      <c r="D91" s="54"/>
      <c r="E91" s="56"/>
      <c r="F91" s="57"/>
      <c r="G91" s="58">
        <v>0</v>
      </c>
      <c r="H91" s="58">
        <v>0</v>
      </c>
      <c r="I91" s="59">
        <f t="shared" si="15"/>
        <v>0</v>
      </c>
      <c r="J91" s="60"/>
      <c r="K91" s="61">
        <f t="shared" si="19"/>
        <v>0</v>
      </c>
      <c r="L91" s="58">
        <v>0</v>
      </c>
      <c r="M91" s="58">
        <v>0</v>
      </c>
      <c r="N91" s="58">
        <f t="shared" si="16"/>
        <v>0</v>
      </c>
      <c r="O91" s="58">
        <f t="shared" si="20"/>
        <v>0</v>
      </c>
      <c r="P91" s="61"/>
      <c r="Q91" s="62">
        <f t="shared" ca="1" si="21"/>
        <v>0</v>
      </c>
      <c r="R91" s="63" t="e">
        <f t="shared" ca="1" si="17"/>
        <v>#DIV/0!</v>
      </c>
      <c r="S91" s="64">
        <v>0</v>
      </c>
      <c r="T91" s="65" t="e">
        <f t="shared" si="22"/>
        <v>#DIV/0!</v>
      </c>
    </row>
    <row r="92" spans="2:20" x14ac:dyDescent="0.25">
      <c r="B92" s="54"/>
      <c r="C92" s="55" t="e">
        <f t="shared" si="18"/>
        <v>#DIV/0!</v>
      </c>
      <c r="D92" s="54"/>
      <c r="E92" s="56"/>
      <c r="F92" s="57"/>
      <c r="G92" s="58">
        <v>0</v>
      </c>
      <c r="H92" s="58">
        <v>0</v>
      </c>
      <c r="I92" s="59">
        <f t="shared" si="15"/>
        <v>0</v>
      </c>
      <c r="J92" s="60"/>
      <c r="K92" s="61">
        <f t="shared" si="19"/>
        <v>0</v>
      </c>
      <c r="L92" s="58">
        <v>0</v>
      </c>
      <c r="M92" s="58">
        <v>0</v>
      </c>
      <c r="N92" s="58">
        <f t="shared" si="16"/>
        <v>0</v>
      </c>
      <c r="O92" s="58">
        <f t="shared" si="20"/>
        <v>0</v>
      </c>
      <c r="P92" s="61"/>
      <c r="Q92" s="62">
        <f t="shared" ca="1" si="21"/>
        <v>0</v>
      </c>
      <c r="R92" s="63" t="e">
        <f t="shared" ca="1" si="17"/>
        <v>#DIV/0!</v>
      </c>
      <c r="S92" s="64">
        <v>0</v>
      </c>
      <c r="T92" s="65" t="e">
        <f t="shared" si="22"/>
        <v>#DIV/0!</v>
      </c>
    </row>
    <row r="93" spans="2:20" x14ac:dyDescent="0.25">
      <c r="B93" s="54"/>
      <c r="C93" s="55" t="e">
        <f t="shared" si="18"/>
        <v>#DIV/0!</v>
      </c>
      <c r="D93" s="54"/>
      <c r="E93" s="56"/>
      <c r="F93" s="57"/>
      <c r="G93" s="58">
        <v>0</v>
      </c>
      <c r="H93" s="58">
        <v>0</v>
      </c>
      <c r="I93" s="59">
        <f t="shared" si="15"/>
        <v>0</v>
      </c>
      <c r="J93" s="60"/>
      <c r="K93" s="61">
        <f t="shared" si="19"/>
        <v>0</v>
      </c>
      <c r="L93" s="58">
        <v>0</v>
      </c>
      <c r="M93" s="58">
        <v>0</v>
      </c>
      <c r="N93" s="58">
        <f t="shared" si="16"/>
        <v>0</v>
      </c>
      <c r="O93" s="58">
        <f t="shared" si="20"/>
        <v>0</v>
      </c>
      <c r="P93" s="61"/>
      <c r="Q93" s="62">
        <f t="shared" ca="1" si="21"/>
        <v>0</v>
      </c>
      <c r="R93" s="63" t="e">
        <f t="shared" ca="1" si="17"/>
        <v>#DIV/0!</v>
      </c>
      <c r="S93" s="64">
        <v>0</v>
      </c>
      <c r="T93" s="65" t="e">
        <f t="shared" si="22"/>
        <v>#DIV/0!</v>
      </c>
    </row>
    <row r="94" spans="2:20" x14ac:dyDescent="0.25">
      <c r="B94" s="54"/>
      <c r="C94" s="55" t="e">
        <f t="shared" si="18"/>
        <v>#DIV/0!</v>
      </c>
      <c r="D94" s="54"/>
      <c r="E94" s="56"/>
      <c r="F94" s="57"/>
      <c r="G94" s="58">
        <v>0</v>
      </c>
      <c r="H94" s="58">
        <v>0</v>
      </c>
      <c r="I94" s="59">
        <f t="shared" si="15"/>
        <v>0</v>
      </c>
      <c r="J94" s="60"/>
      <c r="K94" s="61">
        <f t="shared" si="19"/>
        <v>0</v>
      </c>
      <c r="L94" s="58">
        <v>0</v>
      </c>
      <c r="M94" s="58">
        <v>0</v>
      </c>
      <c r="N94" s="58">
        <f t="shared" si="16"/>
        <v>0</v>
      </c>
      <c r="O94" s="58">
        <f t="shared" si="20"/>
        <v>0</v>
      </c>
      <c r="P94" s="61"/>
      <c r="Q94" s="62">
        <f t="shared" ca="1" si="21"/>
        <v>0</v>
      </c>
      <c r="R94" s="63" t="e">
        <f t="shared" ca="1" si="17"/>
        <v>#DIV/0!</v>
      </c>
      <c r="S94" s="64">
        <v>0</v>
      </c>
      <c r="T94" s="65" t="e">
        <f t="shared" si="22"/>
        <v>#DIV/0!</v>
      </c>
    </row>
    <row r="95" spans="2:20" x14ac:dyDescent="0.25">
      <c r="B95" s="54"/>
      <c r="C95" s="55" t="e">
        <f t="shared" si="18"/>
        <v>#DIV/0!</v>
      </c>
      <c r="D95" s="54"/>
      <c r="E95" s="56"/>
      <c r="F95" s="57"/>
      <c r="G95" s="58">
        <v>0</v>
      </c>
      <c r="H95" s="58">
        <v>0</v>
      </c>
      <c r="I95" s="59">
        <f t="shared" si="15"/>
        <v>0</v>
      </c>
      <c r="J95" s="60"/>
      <c r="K95" s="61">
        <f t="shared" si="19"/>
        <v>0</v>
      </c>
      <c r="L95" s="58">
        <v>0</v>
      </c>
      <c r="M95" s="58">
        <v>0</v>
      </c>
      <c r="N95" s="58">
        <f t="shared" si="16"/>
        <v>0</v>
      </c>
      <c r="O95" s="58">
        <f t="shared" si="20"/>
        <v>0</v>
      </c>
      <c r="P95" s="61"/>
      <c r="Q95" s="62">
        <f t="shared" ca="1" si="21"/>
        <v>0</v>
      </c>
      <c r="R95" s="63" t="e">
        <f t="shared" ca="1" si="17"/>
        <v>#DIV/0!</v>
      </c>
      <c r="S95" s="64">
        <v>0</v>
      </c>
      <c r="T95" s="65" t="e">
        <f t="shared" si="22"/>
        <v>#DIV/0!</v>
      </c>
    </row>
    <row r="96" spans="2:20" x14ac:dyDescent="0.25">
      <c r="B96" s="54"/>
      <c r="C96" s="55" t="e">
        <f t="shared" si="18"/>
        <v>#DIV/0!</v>
      </c>
      <c r="D96" s="54"/>
      <c r="E96" s="56"/>
      <c r="F96" s="57"/>
      <c r="G96" s="58">
        <v>0</v>
      </c>
      <c r="H96" s="58">
        <v>0</v>
      </c>
      <c r="I96" s="59">
        <f t="shared" si="15"/>
        <v>0</v>
      </c>
      <c r="J96" s="60"/>
      <c r="K96" s="61">
        <f t="shared" si="19"/>
        <v>0</v>
      </c>
      <c r="L96" s="58">
        <v>0</v>
      </c>
      <c r="M96" s="58">
        <v>0</v>
      </c>
      <c r="N96" s="58">
        <f t="shared" si="16"/>
        <v>0</v>
      </c>
      <c r="O96" s="58">
        <f t="shared" si="20"/>
        <v>0</v>
      </c>
      <c r="P96" s="61"/>
      <c r="Q96" s="62">
        <f t="shared" ca="1" si="21"/>
        <v>0</v>
      </c>
      <c r="R96" s="63" t="e">
        <f t="shared" ca="1" si="17"/>
        <v>#DIV/0!</v>
      </c>
      <c r="S96" s="64">
        <v>0</v>
      </c>
      <c r="T96" s="65" t="e">
        <f t="shared" si="22"/>
        <v>#DIV/0!</v>
      </c>
    </row>
    <row r="97" spans="2:20" x14ac:dyDescent="0.25">
      <c r="B97" s="54"/>
      <c r="C97" s="55" t="e">
        <f t="shared" si="18"/>
        <v>#DIV/0!</v>
      </c>
      <c r="D97" s="54"/>
      <c r="E97" s="56"/>
      <c r="F97" s="57"/>
      <c r="G97" s="58">
        <v>0</v>
      </c>
      <c r="H97" s="58">
        <v>0</v>
      </c>
      <c r="I97" s="59">
        <f t="shared" si="15"/>
        <v>0</v>
      </c>
      <c r="J97" s="60"/>
      <c r="K97" s="61">
        <f t="shared" si="19"/>
        <v>0</v>
      </c>
      <c r="L97" s="58">
        <v>0</v>
      </c>
      <c r="M97" s="58">
        <v>0</v>
      </c>
      <c r="N97" s="58">
        <f t="shared" si="16"/>
        <v>0</v>
      </c>
      <c r="O97" s="58">
        <f t="shared" si="20"/>
        <v>0</v>
      </c>
      <c r="P97" s="61"/>
      <c r="Q97" s="62">
        <f t="shared" ca="1" si="21"/>
        <v>0</v>
      </c>
      <c r="R97" s="63" t="e">
        <f t="shared" ca="1" si="17"/>
        <v>#DIV/0!</v>
      </c>
      <c r="S97" s="64">
        <v>0</v>
      </c>
      <c r="T97" s="65" t="e">
        <f t="shared" si="22"/>
        <v>#DIV/0!</v>
      </c>
    </row>
    <row r="98" spans="2:20" x14ac:dyDescent="0.25">
      <c r="B98" s="54"/>
      <c r="C98" s="55" t="e">
        <f t="shared" si="18"/>
        <v>#DIV/0!</v>
      </c>
      <c r="D98" s="54"/>
      <c r="E98" s="56"/>
      <c r="F98" s="57"/>
      <c r="G98" s="58">
        <v>0</v>
      </c>
      <c r="H98" s="58">
        <v>0</v>
      </c>
      <c r="I98" s="59">
        <f t="shared" si="15"/>
        <v>0</v>
      </c>
      <c r="J98" s="60"/>
      <c r="K98" s="61">
        <f t="shared" si="19"/>
        <v>0</v>
      </c>
      <c r="L98" s="58">
        <v>0</v>
      </c>
      <c r="M98" s="58">
        <v>0</v>
      </c>
      <c r="N98" s="58">
        <f t="shared" si="16"/>
        <v>0</v>
      </c>
      <c r="O98" s="58">
        <f t="shared" si="20"/>
        <v>0</v>
      </c>
      <c r="P98" s="61"/>
      <c r="Q98" s="62">
        <f t="shared" ca="1" si="21"/>
        <v>0</v>
      </c>
      <c r="R98" s="63" t="e">
        <f t="shared" ca="1" si="17"/>
        <v>#DIV/0!</v>
      </c>
      <c r="S98" s="64">
        <v>0</v>
      </c>
      <c r="T98" s="65" t="e">
        <f t="shared" si="22"/>
        <v>#DIV/0!</v>
      </c>
    </row>
    <row r="99" spans="2:20" x14ac:dyDescent="0.25">
      <c r="B99" s="54"/>
      <c r="C99" s="55" t="e">
        <f t="shared" si="18"/>
        <v>#DIV/0!</v>
      </c>
      <c r="D99" s="54"/>
      <c r="E99" s="56"/>
      <c r="F99" s="57"/>
      <c r="G99" s="58">
        <v>0</v>
      </c>
      <c r="H99" s="58">
        <v>0</v>
      </c>
      <c r="I99" s="59">
        <f t="shared" si="15"/>
        <v>0</v>
      </c>
      <c r="J99" s="60"/>
      <c r="K99" s="61">
        <f t="shared" si="19"/>
        <v>0</v>
      </c>
      <c r="L99" s="58">
        <v>0</v>
      </c>
      <c r="M99" s="58">
        <v>0</v>
      </c>
      <c r="N99" s="58">
        <f t="shared" si="16"/>
        <v>0</v>
      </c>
      <c r="O99" s="58">
        <f t="shared" si="20"/>
        <v>0</v>
      </c>
      <c r="P99" s="61"/>
      <c r="Q99" s="62">
        <f t="shared" ca="1" si="21"/>
        <v>0</v>
      </c>
      <c r="R99" s="63" t="e">
        <f t="shared" ca="1" si="17"/>
        <v>#DIV/0!</v>
      </c>
      <c r="S99" s="64">
        <v>0</v>
      </c>
      <c r="T99" s="65" t="e">
        <f t="shared" si="22"/>
        <v>#DIV/0!</v>
      </c>
    </row>
    <row r="100" spans="2:20" x14ac:dyDescent="0.25">
      <c r="B100" s="54"/>
      <c r="C100" s="55" t="e">
        <f t="shared" si="18"/>
        <v>#DIV/0!</v>
      </c>
      <c r="D100" s="54"/>
      <c r="E100" s="56"/>
      <c r="F100" s="57"/>
      <c r="G100" s="58">
        <v>0</v>
      </c>
      <c r="H100" s="58">
        <v>0</v>
      </c>
      <c r="I100" s="59">
        <f t="shared" si="15"/>
        <v>0</v>
      </c>
      <c r="J100" s="60"/>
      <c r="K100" s="61">
        <f t="shared" si="19"/>
        <v>0</v>
      </c>
      <c r="L100" s="58">
        <v>0</v>
      </c>
      <c r="M100" s="58">
        <v>0</v>
      </c>
      <c r="N100" s="58">
        <f t="shared" si="16"/>
        <v>0</v>
      </c>
      <c r="O100" s="58">
        <f t="shared" si="20"/>
        <v>0</v>
      </c>
      <c r="P100" s="61"/>
      <c r="Q100" s="62">
        <f t="shared" ca="1" si="21"/>
        <v>0</v>
      </c>
      <c r="R100" s="63" t="e">
        <f t="shared" ca="1" si="17"/>
        <v>#DIV/0!</v>
      </c>
      <c r="S100" s="64">
        <v>0</v>
      </c>
      <c r="T100" s="65" t="e">
        <f t="shared" si="22"/>
        <v>#DIV/0!</v>
      </c>
    </row>
    <row r="101" spans="2:20" x14ac:dyDescent="0.25">
      <c r="B101" s="54"/>
      <c r="C101" s="55" t="e">
        <f t="shared" si="18"/>
        <v>#DIV/0!</v>
      </c>
      <c r="D101" s="54"/>
      <c r="E101" s="56"/>
      <c r="F101" s="57"/>
      <c r="G101" s="58">
        <v>0</v>
      </c>
      <c r="H101" s="58">
        <v>0</v>
      </c>
      <c r="I101" s="59">
        <f t="shared" si="15"/>
        <v>0</v>
      </c>
      <c r="J101" s="60"/>
      <c r="K101" s="61">
        <f t="shared" si="19"/>
        <v>0</v>
      </c>
      <c r="L101" s="58">
        <v>0</v>
      </c>
      <c r="M101" s="58">
        <v>0</v>
      </c>
      <c r="N101" s="58">
        <f t="shared" si="16"/>
        <v>0</v>
      </c>
      <c r="O101" s="58">
        <f t="shared" si="20"/>
        <v>0</v>
      </c>
      <c r="P101" s="61"/>
      <c r="Q101" s="62">
        <f t="shared" ca="1" si="21"/>
        <v>0</v>
      </c>
      <c r="R101" s="63" t="e">
        <f t="shared" ca="1" si="17"/>
        <v>#DIV/0!</v>
      </c>
      <c r="S101" s="64">
        <v>0</v>
      </c>
      <c r="T101" s="65" t="e">
        <f t="shared" si="22"/>
        <v>#DIV/0!</v>
      </c>
    </row>
    <row r="102" spans="2:20" x14ac:dyDescent="0.25">
      <c r="B102" s="54"/>
      <c r="C102" s="55" t="e">
        <f t="shared" si="18"/>
        <v>#DIV/0!</v>
      </c>
      <c r="D102" s="54"/>
      <c r="E102" s="56"/>
      <c r="F102" s="57"/>
      <c r="G102" s="58">
        <v>0</v>
      </c>
      <c r="H102" s="58">
        <v>0</v>
      </c>
      <c r="I102" s="59">
        <f t="shared" si="15"/>
        <v>0</v>
      </c>
      <c r="J102" s="60"/>
      <c r="K102" s="61">
        <f t="shared" si="19"/>
        <v>0</v>
      </c>
      <c r="L102" s="58">
        <v>0</v>
      </c>
      <c r="M102" s="58">
        <v>0</v>
      </c>
      <c r="N102" s="58">
        <f t="shared" si="16"/>
        <v>0</v>
      </c>
      <c r="O102" s="58">
        <f t="shared" si="20"/>
        <v>0</v>
      </c>
      <c r="P102" s="61"/>
      <c r="Q102" s="62">
        <f t="shared" ca="1" si="21"/>
        <v>0</v>
      </c>
      <c r="R102" s="63" t="e">
        <f t="shared" ca="1" si="17"/>
        <v>#DIV/0!</v>
      </c>
      <c r="S102" s="64">
        <v>0</v>
      </c>
      <c r="T102" s="65" t="e">
        <f t="shared" si="22"/>
        <v>#DIV/0!</v>
      </c>
    </row>
    <row r="103" spans="2:20" x14ac:dyDescent="0.25">
      <c r="B103" s="54"/>
      <c r="C103" s="55" t="e">
        <f t="shared" si="18"/>
        <v>#DIV/0!</v>
      </c>
      <c r="D103" s="54"/>
      <c r="E103" s="56"/>
      <c r="F103" s="57"/>
      <c r="G103" s="58">
        <v>0</v>
      </c>
      <c r="H103" s="58">
        <v>0</v>
      </c>
      <c r="I103" s="59">
        <f t="shared" si="15"/>
        <v>0</v>
      </c>
      <c r="J103" s="60"/>
      <c r="K103" s="61">
        <f t="shared" si="19"/>
        <v>0</v>
      </c>
      <c r="L103" s="58">
        <v>0</v>
      </c>
      <c r="M103" s="58">
        <v>0</v>
      </c>
      <c r="N103" s="58">
        <f t="shared" si="16"/>
        <v>0</v>
      </c>
      <c r="O103" s="58">
        <f t="shared" si="20"/>
        <v>0</v>
      </c>
      <c r="P103" s="61"/>
      <c r="Q103" s="62">
        <f t="shared" ca="1" si="21"/>
        <v>0</v>
      </c>
      <c r="R103" s="63" t="e">
        <f t="shared" ca="1" si="17"/>
        <v>#DIV/0!</v>
      </c>
      <c r="S103" s="64">
        <v>0</v>
      </c>
      <c r="T103" s="65" t="e">
        <f t="shared" si="22"/>
        <v>#DIV/0!</v>
      </c>
    </row>
    <row r="104" spans="2:20" x14ac:dyDescent="0.25">
      <c r="B104" s="54"/>
      <c r="C104" s="55" t="e">
        <f t="shared" si="18"/>
        <v>#DIV/0!</v>
      </c>
      <c r="D104" s="54"/>
      <c r="E104" s="56"/>
      <c r="F104" s="57"/>
      <c r="G104" s="58">
        <v>0</v>
      </c>
      <c r="H104" s="58">
        <v>0</v>
      </c>
      <c r="I104" s="59">
        <f t="shared" si="15"/>
        <v>0</v>
      </c>
      <c r="J104" s="60"/>
      <c r="K104" s="61">
        <f t="shared" si="19"/>
        <v>0</v>
      </c>
      <c r="L104" s="58">
        <v>0</v>
      </c>
      <c r="M104" s="58">
        <v>0</v>
      </c>
      <c r="N104" s="58">
        <f t="shared" si="16"/>
        <v>0</v>
      </c>
      <c r="O104" s="58">
        <f t="shared" si="20"/>
        <v>0</v>
      </c>
      <c r="P104" s="61"/>
      <c r="Q104" s="62">
        <f t="shared" ca="1" si="21"/>
        <v>0</v>
      </c>
      <c r="R104" s="63" t="e">
        <f t="shared" ca="1" si="17"/>
        <v>#DIV/0!</v>
      </c>
      <c r="S104" s="64">
        <v>0</v>
      </c>
      <c r="T104" s="65" t="e">
        <f t="shared" si="22"/>
        <v>#DIV/0!</v>
      </c>
    </row>
    <row r="105" spans="2:20" x14ac:dyDescent="0.25">
      <c r="B105" s="54"/>
      <c r="C105" s="55" t="e">
        <f t="shared" si="18"/>
        <v>#DIV/0!</v>
      </c>
      <c r="D105" s="54"/>
      <c r="E105" s="56"/>
      <c r="F105" s="57"/>
      <c r="G105" s="58">
        <v>0</v>
      </c>
      <c r="H105" s="58">
        <v>0</v>
      </c>
      <c r="I105" s="59">
        <f t="shared" si="15"/>
        <v>0</v>
      </c>
      <c r="J105" s="60"/>
      <c r="K105" s="61">
        <f t="shared" si="19"/>
        <v>0</v>
      </c>
      <c r="L105" s="58">
        <v>0</v>
      </c>
      <c r="M105" s="58">
        <v>0</v>
      </c>
      <c r="N105" s="58">
        <f t="shared" si="16"/>
        <v>0</v>
      </c>
      <c r="O105" s="58">
        <f t="shared" si="20"/>
        <v>0</v>
      </c>
      <c r="P105" s="61"/>
      <c r="Q105" s="62">
        <f t="shared" ca="1" si="21"/>
        <v>0</v>
      </c>
      <c r="R105" s="63" t="e">
        <f t="shared" ca="1" si="17"/>
        <v>#DIV/0!</v>
      </c>
      <c r="S105" s="64">
        <v>0</v>
      </c>
      <c r="T105" s="65" t="e">
        <f t="shared" si="22"/>
        <v>#DIV/0!</v>
      </c>
    </row>
    <row r="106" spans="2:20" x14ac:dyDescent="0.25">
      <c r="B106" s="54"/>
      <c r="C106" s="55" t="e">
        <f t="shared" si="18"/>
        <v>#DIV/0!</v>
      </c>
      <c r="D106" s="54"/>
      <c r="E106" s="56"/>
      <c r="F106" s="57"/>
      <c r="G106" s="58">
        <v>0</v>
      </c>
      <c r="H106" s="58">
        <v>0</v>
      </c>
      <c r="I106" s="59">
        <f t="shared" si="15"/>
        <v>0</v>
      </c>
      <c r="J106" s="60"/>
      <c r="K106" s="61">
        <f t="shared" si="19"/>
        <v>0</v>
      </c>
      <c r="L106" s="58">
        <v>0</v>
      </c>
      <c r="M106" s="58">
        <v>0</v>
      </c>
      <c r="N106" s="58">
        <f t="shared" si="16"/>
        <v>0</v>
      </c>
      <c r="O106" s="58">
        <f t="shared" si="20"/>
        <v>0</v>
      </c>
      <c r="P106" s="61"/>
      <c r="Q106" s="62">
        <f t="shared" ca="1" si="21"/>
        <v>0</v>
      </c>
      <c r="R106" s="63" t="e">
        <f t="shared" ca="1" si="17"/>
        <v>#DIV/0!</v>
      </c>
      <c r="S106" s="64">
        <v>0</v>
      </c>
      <c r="T106" s="65" t="e">
        <f t="shared" si="22"/>
        <v>#DIV/0!</v>
      </c>
    </row>
    <row r="107" spans="2:20" x14ac:dyDescent="0.25">
      <c r="B107" s="54"/>
      <c r="C107" s="55" t="e">
        <f t="shared" si="18"/>
        <v>#DIV/0!</v>
      </c>
      <c r="D107" s="54"/>
      <c r="E107" s="56"/>
      <c r="F107" s="57"/>
      <c r="G107" s="58">
        <v>0</v>
      </c>
      <c r="H107" s="58">
        <v>0</v>
      </c>
      <c r="I107" s="59">
        <f t="shared" si="15"/>
        <v>0</v>
      </c>
      <c r="J107" s="60"/>
      <c r="K107" s="61">
        <f t="shared" si="19"/>
        <v>0</v>
      </c>
      <c r="L107" s="58">
        <v>0</v>
      </c>
      <c r="M107" s="58">
        <v>0</v>
      </c>
      <c r="N107" s="58">
        <f t="shared" si="16"/>
        <v>0</v>
      </c>
      <c r="O107" s="58">
        <f t="shared" si="20"/>
        <v>0</v>
      </c>
      <c r="P107" s="61"/>
      <c r="Q107" s="62">
        <f t="shared" ca="1" si="21"/>
        <v>0</v>
      </c>
      <c r="R107" s="63" t="e">
        <f t="shared" ca="1" si="17"/>
        <v>#DIV/0!</v>
      </c>
      <c r="S107" s="64">
        <v>0</v>
      </c>
      <c r="T107" s="65" t="e">
        <f t="shared" si="22"/>
        <v>#DIV/0!</v>
      </c>
    </row>
    <row r="108" spans="2:20" x14ac:dyDescent="0.25">
      <c r="B108" s="54"/>
      <c r="C108" s="55" t="e">
        <f t="shared" si="18"/>
        <v>#DIV/0!</v>
      </c>
      <c r="D108" s="54"/>
      <c r="E108" s="56"/>
      <c r="F108" s="57"/>
      <c r="G108" s="58">
        <v>0</v>
      </c>
      <c r="H108" s="58">
        <v>0</v>
      </c>
      <c r="I108" s="59">
        <f t="shared" si="15"/>
        <v>0</v>
      </c>
      <c r="J108" s="60"/>
      <c r="K108" s="61">
        <f t="shared" si="19"/>
        <v>0</v>
      </c>
      <c r="L108" s="58">
        <v>0</v>
      </c>
      <c r="M108" s="58">
        <v>0</v>
      </c>
      <c r="N108" s="58">
        <f t="shared" si="16"/>
        <v>0</v>
      </c>
      <c r="O108" s="58">
        <f t="shared" si="20"/>
        <v>0</v>
      </c>
      <c r="P108" s="61"/>
      <c r="Q108" s="62">
        <f t="shared" ca="1" si="21"/>
        <v>0</v>
      </c>
      <c r="R108" s="63" t="e">
        <f t="shared" ca="1" si="17"/>
        <v>#DIV/0!</v>
      </c>
      <c r="S108" s="64">
        <v>0</v>
      </c>
      <c r="T108" s="65" t="e">
        <f t="shared" si="22"/>
        <v>#DIV/0!</v>
      </c>
    </row>
    <row r="109" spans="2:20" x14ac:dyDescent="0.25">
      <c r="B109" s="54"/>
      <c r="C109" s="55" t="e">
        <f t="shared" si="18"/>
        <v>#DIV/0!</v>
      </c>
      <c r="D109" s="54"/>
      <c r="E109" s="56"/>
      <c r="F109" s="57"/>
      <c r="G109" s="58">
        <v>0</v>
      </c>
      <c r="H109" s="58">
        <v>0</v>
      </c>
      <c r="I109" s="59">
        <f t="shared" si="15"/>
        <v>0</v>
      </c>
      <c r="J109" s="60"/>
      <c r="K109" s="61">
        <f t="shared" si="19"/>
        <v>0</v>
      </c>
      <c r="L109" s="58">
        <v>0</v>
      </c>
      <c r="M109" s="58">
        <v>0</v>
      </c>
      <c r="N109" s="58">
        <f t="shared" si="16"/>
        <v>0</v>
      </c>
      <c r="O109" s="58">
        <f t="shared" si="20"/>
        <v>0</v>
      </c>
      <c r="P109" s="61"/>
      <c r="Q109" s="62">
        <f t="shared" ca="1" si="21"/>
        <v>0</v>
      </c>
      <c r="R109" s="63" t="e">
        <f t="shared" ca="1" si="17"/>
        <v>#DIV/0!</v>
      </c>
      <c r="S109" s="64">
        <v>0</v>
      </c>
      <c r="T109" s="65" t="e">
        <f t="shared" si="22"/>
        <v>#DIV/0!</v>
      </c>
    </row>
    <row r="110" spans="2:20" x14ac:dyDescent="0.25">
      <c r="B110" s="54"/>
      <c r="C110" s="55" t="e">
        <f t="shared" si="18"/>
        <v>#DIV/0!</v>
      </c>
      <c r="D110" s="54"/>
      <c r="E110" s="56"/>
      <c r="F110" s="57"/>
      <c r="G110" s="58">
        <v>0</v>
      </c>
      <c r="H110" s="58">
        <v>0</v>
      </c>
      <c r="I110" s="59">
        <f t="shared" si="15"/>
        <v>0</v>
      </c>
      <c r="J110" s="60"/>
      <c r="K110" s="61">
        <f t="shared" si="19"/>
        <v>0</v>
      </c>
      <c r="L110" s="58">
        <v>0</v>
      </c>
      <c r="M110" s="58">
        <v>0</v>
      </c>
      <c r="N110" s="58">
        <f t="shared" si="16"/>
        <v>0</v>
      </c>
      <c r="O110" s="58">
        <f t="shared" si="20"/>
        <v>0</v>
      </c>
      <c r="P110" s="61"/>
      <c r="Q110" s="62">
        <f t="shared" ca="1" si="21"/>
        <v>0</v>
      </c>
      <c r="R110" s="63" t="e">
        <f t="shared" ca="1" si="17"/>
        <v>#DIV/0!</v>
      </c>
      <c r="S110" s="64">
        <v>0</v>
      </c>
      <c r="T110" s="65" t="e">
        <f t="shared" si="22"/>
        <v>#DIV/0!</v>
      </c>
    </row>
    <row r="111" spans="2:20" x14ac:dyDescent="0.25">
      <c r="B111" s="54"/>
      <c r="C111" s="55" t="e">
        <f t="shared" si="18"/>
        <v>#DIV/0!</v>
      </c>
      <c r="D111" s="54"/>
      <c r="E111" s="56"/>
      <c r="F111" s="57"/>
      <c r="G111" s="58">
        <v>0</v>
      </c>
      <c r="H111" s="58">
        <v>0</v>
      </c>
      <c r="I111" s="59">
        <f t="shared" si="15"/>
        <v>0</v>
      </c>
      <c r="J111" s="60"/>
      <c r="K111" s="61">
        <f t="shared" si="19"/>
        <v>0</v>
      </c>
      <c r="L111" s="58">
        <v>0</v>
      </c>
      <c r="M111" s="58">
        <v>0</v>
      </c>
      <c r="N111" s="58">
        <f t="shared" si="16"/>
        <v>0</v>
      </c>
      <c r="O111" s="58">
        <f t="shared" si="20"/>
        <v>0</v>
      </c>
      <c r="P111" s="61"/>
      <c r="Q111" s="62">
        <f t="shared" ca="1" si="21"/>
        <v>0</v>
      </c>
      <c r="R111" s="63" t="e">
        <f t="shared" ca="1" si="17"/>
        <v>#DIV/0!</v>
      </c>
      <c r="S111" s="64">
        <v>0</v>
      </c>
      <c r="T111" s="65" t="e">
        <f t="shared" si="22"/>
        <v>#DIV/0!</v>
      </c>
    </row>
    <row r="112" spans="2:20" x14ac:dyDescent="0.25">
      <c r="B112" s="44"/>
      <c r="C112" s="44" t="s">
        <v>45</v>
      </c>
      <c r="D112" s="44"/>
      <c r="E112" s="40">
        <f>MIN(E72:E111)</f>
        <v>0</v>
      </c>
      <c r="F112" s="42">
        <f>SUM(F72:F111)</f>
        <v>0</v>
      </c>
      <c r="G112" s="44" t="e">
        <f>+I112/F112</f>
        <v>#DIV/0!</v>
      </c>
      <c r="H112" s="44"/>
      <c r="I112" s="41">
        <f>SUM(I72:I111)</f>
        <v>0</v>
      </c>
      <c r="J112" s="40"/>
      <c r="K112" s="44">
        <f>SUBTOTAL(109,K72:K111)</f>
        <v>0</v>
      </c>
      <c r="L112" s="41">
        <f>+L84</f>
        <v>0</v>
      </c>
      <c r="M112" s="44"/>
      <c r="N112" s="41">
        <f>SUBTOTAL(109,N72:N111)</f>
        <v>0</v>
      </c>
      <c r="O112" s="44">
        <f>+N112-I112</f>
        <v>0</v>
      </c>
      <c r="P112" s="44"/>
      <c r="Q112" s="44">
        <f t="shared" ref="Q112" si="23">(J112-E112)/365</f>
        <v>0</v>
      </c>
      <c r="R112" s="44" t="e">
        <f t="shared" si="17"/>
        <v>#DIV/0!</v>
      </c>
      <c r="S112" s="44">
        <f>SUM(S72:S84)</f>
        <v>0</v>
      </c>
      <c r="T112" s="70" t="e">
        <f t="shared" si="22"/>
        <v>#DIV/0!</v>
      </c>
    </row>
    <row r="113" spans="2:20" ht="30" x14ac:dyDescent="0.25">
      <c r="E113" s="44" t="s">
        <v>80</v>
      </c>
      <c r="F113" s="71">
        <v>0</v>
      </c>
      <c r="G113" s="69" t="e">
        <f>+F113/G112</f>
        <v>#DIV/0!</v>
      </c>
      <c r="N113" s="44" t="s">
        <v>6</v>
      </c>
      <c r="O113" s="28" t="e">
        <f>+O112/N112</f>
        <v>#DIV/0!</v>
      </c>
      <c r="T113" s="26" t="e">
        <f t="shared" si="22"/>
        <v>#DIV/0!</v>
      </c>
    </row>
    <row r="117" spans="2:20" ht="61.5" x14ac:dyDescent="0.9">
      <c r="B117" s="18" t="s">
        <v>88</v>
      </c>
      <c r="D117" s="104" t="s">
        <v>29</v>
      </c>
      <c r="E117" s="105"/>
      <c r="F117" s="105"/>
      <c r="G117" s="105"/>
      <c r="H117" s="105"/>
      <c r="I117" s="106"/>
      <c r="J117" s="107" t="s">
        <v>30</v>
      </c>
      <c r="K117" s="108"/>
      <c r="L117" s="108"/>
      <c r="M117" s="108"/>
      <c r="N117" s="109"/>
      <c r="S117" s="110">
        <v>2015</v>
      </c>
      <c r="T117" s="111"/>
    </row>
    <row r="118" spans="2:20" ht="45" x14ac:dyDescent="0.25">
      <c r="B118" s="44" t="s">
        <v>75</v>
      </c>
      <c r="C118" s="44" t="s">
        <v>65</v>
      </c>
      <c r="D118" s="44" t="s">
        <v>12</v>
      </c>
      <c r="E118" s="44" t="s">
        <v>32</v>
      </c>
      <c r="F118" s="44" t="s">
        <v>76</v>
      </c>
      <c r="G118" s="44" t="s">
        <v>34</v>
      </c>
      <c r="H118" s="44" t="s">
        <v>39</v>
      </c>
      <c r="I118" s="44" t="s">
        <v>77</v>
      </c>
      <c r="J118" s="44" t="s">
        <v>33</v>
      </c>
      <c r="K118" s="44" t="s">
        <v>78</v>
      </c>
      <c r="L118" s="44" t="s">
        <v>34</v>
      </c>
      <c r="M118" s="44" t="s">
        <v>39</v>
      </c>
      <c r="N118" s="44" t="s">
        <v>77</v>
      </c>
      <c r="O118" s="44" t="s">
        <v>8</v>
      </c>
      <c r="P118" s="44" t="s">
        <v>40</v>
      </c>
      <c r="Q118" s="44" t="s">
        <v>41</v>
      </c>
      <c r="R118" s="44" t="s">
        <v>42</v>
      </c>
      <c r="S118" s="44" t="s">
        <v>43</v>
      </c>
      <c r="T118" s="44" t="s">
        <v>44</v>
      </c>
    </row>
    <row r="119" spans="2:20" x14ac:dyDescent="0.25">
      <c r="B119" s="54"/>
      <c r="C119" s="55" t="e">
        <f>+F$160/(+I119/F119)</f>
        <v>#DIV/0!</v>
      </c>
      <c r="D119" s="54"/>
      <c r="E119" s="56"/>
      <c r="F119" s="57"/>
      <c r="G119" s="58">
        <v>0</v>
      </c>
      <c r="H119" s="58">
        <v>0</v>
      </c>
      <c r="I119" s="59">
        <f t="shared" ref="I119:I158" si="24">F119*G119+H119</f>
        <v>0</v>
      </c>
      <c r="J119" s="60"/>
      <c r="K119" s="61">
        <f>IF(J119&gt;0,F119,0)</f>
        <v>0</v>
      </c>
      <c r="L119" s="58">
        <v>0</v>
      </c>
      <c r="M119" s="58">
        <v>0</v>
      </c>
      <c r="N119" s="58">
        <f t="shared" ref="N119:N158" si="25">K119*L119-M119</f>
        <v>0</v>
      </c>
      <c r="O119" s="58">
        <f>IF(J119&gt;0,N119-I119,0)</f>
        <v>0</v>
      </c>
      <c r="P119" s="61"/>
      <c r="Q119" s="62">
        <f ca="1">IF(E119&gt;0,IF(J119&gt;0,(J119-E119)/365,(TODAY()-E119)/365),0)</f>
        <v>0</v>
      </c>
      <c r="R119" s="63" t="e">
        <f t="shared" ref="R119:R159" ca="1" si="26">10^(LOG(N119/I119)/Q119)-1</f>
        <v>#DIV/0!</v>
      </c>
      <c r="S119" s="64">
        <v>0</v>
      </c>
      <c r="T119" s="65" t="e">
        <f>+S119/I119</f>
        <v>#DIV/0!</v>
      </c>
    </row>
    <row r="120" spans="2:20" x14ac:dyDescent="0.25">
      <c r="B120" s="54"/>
      <c r="C120" s="55" t="e">
        <f t="shared" ref="C120:C158" si="27">+F$160/(+I120/F120)</f>
        <v>#DIV/0!</v>
      </c>
      <c r="D120" s="54"/>
      <c r="E120" s="56"/>
      <c r="F120" s="57"/>
      <c r="G120" s="58">
        <v>0</v>
      </c>
      <c r="H120" s="58">
        <v>0</v>
      </c>
      <c r="I120" s="59">
        <f t="shared" si="24"/>
        <v>0</v>
      </c>
      <c r="J120" s="60"/>
      <c r="K120" s="61">
        <f t="shared" ref="K120:K158" si="28">IF(J120&gt;0,F120,0)</f>
        <v>0</v>
      </c>
      <c r="L120" s="58">
        <v>0</v>
      </c>
      <c r="M120" s="58">
        <v>0</v>
      </c>
      <c r="N120" s="58">
        <f t="shared" si="25"/>
        <v>0</v>
      </c>
      <c r="O120" s="58">
        <f t="shared" ref="O120:O158" si="29">IF(J120&gt;0,N120-I120,0)</f>
        <v>0</v>
      </c>
      <c r="P120" s="61"/>
      <c r="Q120" s="62">
        <f t="shared" ref="Q120:Q158" ca="1" si="30">IF(E120&gt;0,IF(J120&gt;0,(J120-E120)/365,(TODAY()-E120)/365),0)</f>
        <v>0</v>
      </c>
      <c r="R120" s="63" t="e">
        <f t="shared" ca="1" si="26"/>
        <v>#DIV/0!</v>
      </c>
      <c r="S120" s="64">
        <v>0</v>
      </c>
      <c r="T120" s="65" t="e">
        <f t="shared" ref="T120:T160" si="31">+S120/I120</f>
        <v>#DIV/0!</v>
      </c>
    </row>
    <row r="121" spans="2:20" x14ac:dyDescent="0.25">
      <c r="B121" s="54"/>
      <c r="C121" s="55" t="e">
        <f t="shared" si="27"/>
        <v>#DIV/0!</v>
      </c>
      <c r="D121" s="54"/>
      <c r="E121" s="56"/>
      <c r="F121" s="57"/>
      <c r="G121" s="58">
        <v>0</v>
      </c>
      <c r="H121" s="58">
        <v>0</v>
      </c>
      <c r="I121" s="59">
        <f t="shared" si="24"/>
        <v>0</v>
      </c>
      <c r="J121" s="60"/>
      <c r="K121" s="61">
        <f t="shared" si="28"/>
        <v>0</v>
      </c>
      <c r="L121" s="58">
        <v>0</v>
      </c>
      <c r="M121" s="58">
        <v>0</v>
      </c>
      <c r="N121" s="58">
        <f t="shared" si="25"/>
        <v>0</v>
      </c>
      <c r="O121" s="58">
        <f t="shared" si="29"/>
        <v>0</v>
      </c>
      <c r="P121" s="61"/>
      <c r="Q121" s="62">
        <f t="shared" ca="1" si="30"/>
        <v>0</v>
      </c>
      <c r="R121" s="63" t="e">
        <f t="shared" ca="1" si="26"/>
        <v>#DIV/0!</v>
      </c>
      <c r="S121" s="64">
        <v>0</v>
      </c>
      <c r="T121" s="65" t="e">
        <f t="shared" si="31"/>
        <v>#DIV/0!</v>
      </c>
    </row>
    <row r="122" spans="2:20" x14ac:dyDescent="0.25">
      <c r="B122" s="54"/>
      <c r="C122" s="55" t="e">
        <f t="shared" si="27"/>
        <v>#DIV/0!</v>
      </c>
      <c r="D122" s="54"/>
      <c r="E122" s="56"/>
      <c r="F122" s="57"/>
      <c r="G122" s="58">
        <v>0</v>
      </c>
      <c r="H122" s="58">
        <v>0</v>
      </c>
      <c r="I122" s="59">
        <f t="shared" si="24"/>
        <v>0</v>
      </c>
      <c r="J122" s="60"/>
      <c r="K122" s="61">
        <f t="shared" si="28"/>
        <v>0</v>
      </c>
      <c r="L122" s="58">
        <v>0</v>
      </c>
      <c r="M122" s="58">
        <v>0</v>
      </c>
      <c r="N122" s="58">
        <f t="shared" si="25"/>
        <v>0</v>
      </c>
      <c r="O122" s="58">
        <f t="shared" si="29"/>
        <v>0</v>
      </c>
      <c r="P122" s="61"/>
      <c r="Q122" s="62">
        <f t="shared" ca="1" si="30"/>
        <v>0</v>
      </c>
      <c r="R122" s="63" t="e">
        <f t="shared" ca="1" si="26"/>
        <v>#DIV/0!</v>
      </c>
      <c r="S122" s="64">
        <v>0</v>
      </c>
      <c r="T122" s="65" t="e">
        <f t="shared" si="31"/>
        <v>#DIV/0!</v>
      </c>
    </row>
    <row r="123" spans="2:20" x14ac:dyDescent="0.25">
      <c r="B123" s="54"/>
      <c r="C123" s="55" t="e">
        <f t="shared" si="27"/>
        <v>#DIV/0!</v>
      </c>
      <c r="D123" s="54"/>
      <c r="E123" s="56"/>
      <c r="F123" s="57"/>
      <c r="G123" s="58">
        <v>0</v>
      </c>
      <c r="H123" s="58">
        <v>0</v>
      </c>
      <c r="I123" s="59">
        <f t="shared" si="24"/>
        <v>0</v>
      </c>
      <c r="J123" s="60"/>
      <c r="K123" s="61">
        <f t="shared" si="28"/>
        <v>0</v>
      </c>
      <c r="L123" s="58">
        <v>0</v>
      </c>
      <c r="M123" s="58">
        <v>0</v>
      </c>
      <c r="N123" s="58">
        <f t="shared" si="25"/>
        <v>0</v>
      </c>
      <c r="O123" s="58">
        <f t="shared" si="29"/>
        <v>0</v>
      </c>
      <c r="P123" s="61"/>
      <c r="Q123" s="62">
        <f t="shared" ca="1" si="30"/>
        <v>0</v>
      </c>
      <c r="R123" s="63" t="e">
        <f t="shared" ca="1" si="26"/>
        <v>#DIV/0!</v>
      </c>
      <c r="S123" s="64">
        <v>0</v>
      </c>
      <c r="T123" s="65" t="e">
        <f t="shared" si="31"/>
        <v>#DIV/0!</v>
      </c>
    </row>
    <row r="124" spans="2:20" x14ac:dyDescent="0.25">
      <c r="B124" s="54"/>
      <c r="C124" s="55" t="e">
        <f t="shared" si="27"/>
        <v>#DIV/0!</v>
      </c>
      <c r="D124" s="54"/>
      <c r="E124" s="56"/>
      <c r="F124" s="57"/>
      <c r="G124" s="58">
        <v>0</v>
      </c>
      <c r="H124" s="58">
        <v>0</v>
      </c>
      <c r="I124" s="59">
        <f t="shared" si="24"/>
        <v>0</v>
      </c>
      <c r="J124" s="60"/>
      <c r="K124" s="61">
        <f t="shared" si="28"/>
        <v>0</v>
      </c>
      <c r="L124" s="58">
        <v>0</v>
      </c>
      <c r="M124" s="58">
        <v>0</v>
      </c>
      <c r="N124" s="58">
        <f t="shared" si="25"/>
        <v>0</v>
      </c>
      <c r="O124" s="58">
        <f t="shared" si="29"/>
        <v>0</v>
      </c>
      <c r="P124" s="61"/>
      <c r="Q124" s="62">
        <f t="shared" ca="1" si="30"/>
        <v>0</v>
      </c>
      <c r="R124" s="63" t="e">
        <f t="shared" ca="1" si="26"/>
        <v>#DIV/0!</v>
      </c>
      <c r="S124" s="64">
        <v>0</v>
      </c>
      <c r="T124" s="65" t="e">
        <f t="shared" si="31"/>
        <v>#DIV/0!</v>
      </c>
    </row>
    <row r="125" spans="2:20" x14ac:dyDescent="0.25">
      <c r="B125" s="54"/>
      <c r="C125" s="55" t="e">
        <f t="shared" si="27"/>
        <v>#DIV/0!</v>
      </c>
      <c r="D125" s="54"/>
      <c r="E125" s="56"/>
      <c r="F125" s="57"/>
      <c r="G125" s="58">
        <v>0</v>
      </c>
      <c r="H125" s="58">
        <v>0</v>
      </c>
      <c r="I125" s="59">
        <f t="shared" si="24"/>
        <v>0</v>
      </c>
      <c r="J125" s="60"/>
      <c r="K125" s="61">
        <f t="shared" si="28"/>
        <v>0</v>
      </c>
      <c r="L125" s="58">
        <v>0</v>
      </c>
      <c r="M125" s="58">
        <v>0</v>
      </c>
      <c r="N125" s="58">
        <f t="shared" si="25"/>
        <v>0</v>
      </c>
      <c r="O125" s="58">
        <f t="shared" si="29"/>
        <v>0</v>
      </c>
      <c r="P125" s="61"/>
      <c r="Q125" s="62">
        <f t="shared" ca="1" si="30"/>
        <v>0</v>
      </c>
      <c r="R125" s="63" t="e">
        <f t="shared" ca="1" si="26"/>
        <v>#DIV/0!</v>
      </c>
      <c r="S125" s="64">
        <v>0</v>
      </c>
      <c r="T125" s="65" t="e">
        <f t="shared" si="31"/>
        <v>#DIV/0!</v>
      </c>
    </row>
    <row r="126" spans="2:20" x14ac:dyDescent="0.25">
      <c r="B126" s="54"/>
      <c r="C126" s="55" t="e">
        <f t="shared" si="27"/>
        <v>#DIV/0!</v>
      </c>
      <c r="D126" s="54"/>
      <c r="E126" s="56"/>
      <c r="F126" s="57"/>
      <c r="G126" s="58">
        <v>0</v>
      </c>
      <c r="H126" s="58">
        <v>0</v>
      </c>
      <c r="I126" s="59">
        <f t="shared" si="24"/>
        <v>0</v>
      </c>
      <c r="J126" s="60"/>
      <c r="K126" s="61">
        <f t="shared" si="28"/>
        <v>0</v>
      </c>
      <c r="L126" s="58">
        <v>0</v>
      </c>
      <c r="M126" s="58">
        <v>0</v>
      </c>
      <c r="N126" s="58">
        <f t="shared" si="25"/>
        <v>0</v>
      </c>
      <c r="O126" s="58">
        <f t="shared" si="29"/>
        <v>0</v>
      </c>
      <c r="P126" s="61"/>
      <c r="Q126" s="62">
        <f t="shared" ca="1" si="30"/>
        <v>0</v>
      </c>
      <c r="R126" s="63" t="e">
        <f t="shared" ca="1" si="26"/>
        <v>#DIV/0!</v>
      </c>
      <c r="S126" s="64">
        <v>0</v>
      </c>
      <c r="T126" s="65" t="e">
        <f t="shared" si="31"/>
        <v>#DIV/0!</v>
      </c>
    </row>
    <row r="127" spans="2:20" x14ac:dyDescent="0.25">
      <c r="B127" s="54"/>
      <c r="C127" s="55" t="e">
        <f t="shared" si="27"/>
        <v>#DIV/0!</v>
      </c>
      <c r="D127" s="54"/>
      <c r="E127" s="56"/>
      <c r="F127" s="57"/>
      <c r="G127" s="58">
        <v>0</v>
      </c>
      <c r="H127" s="58">
        <v>0</v>
      </c>
      <c r="I127" s="59">
        <f t="shared" si="24"/>
        <v>0</v>
      </c>
      <c r="J127" s="60"/>
      <c r="K127" s="61">
        <f t="shared" si="28"/>
        <v>0</v>
      </c>
      <c r="L127" s="58">
        <v>0</v>
      </c>
      <c r="M127" s="58">
        <v>0</v>
      </c>
      <c r="N127" s="58">
        <f t="shared" si="25"/>
        <v>0</v>
      </c>
      <c r="O127" s="58">
        <f t="shared" si="29"/>
        <v>0</v>
      </c>
      <c r="P127" s="61"/>
      <c r="Q127" s="62">
        <f t="shared" ca="1" si="30"/>
        <v>0</v>
      </c>
      <c r="R127" s="63" t="e">
        <f t="shared" ca="1" si="26"/>
        <v>#DIV/0!</v>
      </c>
      <c r="S127" s="64">
        <v>0</v>
      </c>
      <c r="T127" s="65" t="e">
        <f t="shared" si="31"/>
        <v>#DIV/0!</v>
      </c>
    </row>
    <row r="128" spans="2:20" x14ac:dyDescent="0.25">
      <c r="B128" s="54"/>
      <c r="C128" s="55" t="e">
        <f t="shared" si="27"/>
        <v>#DIV/0!</v>
      </c>
      <c r="D128" s="54"/>
      <c r="E128" s="56"/>
      <c r="F128" s="57"/>
      <c r="G128" s="58">
        <v>0</v>
      </c>
      <c r="H128" s="58">
        <v>0</v>
      </c>
      <c r="I128" s="59">
        <f t="shared" si="24"/>
        <v>0</v>
      </c>
      <c r="J128" s="60"/>
      <c r="K128" s="61">
        <f t="shared" si="28"/>
        <v>0</v>
      </c>
      <c r="L128" s="58">
        <v>0</v>
      </c>
      <c r="M128" s="58">
        <v>0</v>
      </c>
      <c r="N128" s="58">
        <f t="shared" si="25"/>
        <v>0</v>
      </c>
      <c r="O128" s="58">
        <f t="shared" si="29"/>
        <v>0</v>
      </c>
      <c r="P128" s="61"/>
      <c r="Q128" s="62">
        <f t="shared" ca="1" si="30"/>
        <v>0</v>
      </c>
      <c r="R128" s="63" t="e">
        <f t="shared" ca="1" si="26"/>
        <v>#DIV/0!</v>
      </c>
      <c r="S128" s="64">
        <v>0</v>
      </c>
      <c r="T128" s="65" t="e">
        <f t="shared" si="31"/>
        <v>#DIV/0!</v>
      </c>
    </row>
    <row r="129" spans="2:20" x14ac:dyDescent="0.25">
      <c r="B129" s="54"/>
      <c r="C129" s="55" t="e">
        <f t="shared" si="27"/>
        <v>#DIV/0!</v>
      </c>
      <c r="D129" s="54"/>
      <c r="E129" s="56"/>
      <c r="F129" s="57"/>
      <c r="G129" s="58">
        <v>0</v>
      </c>
      <c r="H129" s="58">
        <v>0</v>
      </c>
      <c r="I129" s="59">
        <f t="shared" si="24"/>
        <v>0</v>
      </c>
      <c r="J129" s="60"/>
      <c r="K129" s="61">
        <f t="shared" si="28"/>
        <v>0</v>
      </c>
      <c r="L129" s="58">
        <v>0</v>
      </c>
      <c r="M129" s="58">
        <v>0</v>
      </c>
      <c r="N129" s="58">
        <f t="shared" si="25"/>
        <v>0</v>
      </c>
      <c r="O129" s="58">
        <f t="shared" si="29"/>
        <v>0</v>
      </c>
      <c r="P129" s="61"/>
      <c r="Q129" s="62">
        <f t="shared" ca="1" si="30"/>
        <v>0</v>
      </c>
      <c r="R129" s="63" t="e">
        <f t="shared" ca="1" si="26"/>
        <v>#DIV/0!</v>
      </c>
      <c r="S129" s="64">
        <v>0</v>
      </c>
      <c r="T129" s="65" t="e">
        <f t="shared" si="31"/>
        <v>#DIV/0!</v>
      </c>
    </row>
    <row r="130" spans="2:20" x14ac:dyDescent="0.25">
      <c r="B130" s="54"/>
      <c r="C130" s="55" t="e">
        <f t="shared" si="27"/>
        <v>#DIV/0!</v>
      </c>
      <c r="D130" s="54"/>
      <c r="E130" s="56"/>
      <c r="F130" s="57"/>
      <c r="G130" s="58">
        <v>0</v>
      </c>
      <c r="H130" s="58">
        <v>0</v>
      </c>
      <c r="I130" s="59">
        <f t="shared" si="24"/>
        <v>0</v>
      </c>
      <c r="J130" s="60"/>
      <c r="K130" s="61">
        <f t="shared" si="28"/>
        <v>0</v>
      </c>
      <c r="L130" s="58">
        <v>0</v>
      </c>
      <c r="M130" s="58">
        <v>0</v>
      </c>
      <c r="N130" s="58">
        <f t="shared" si="25"/>
        <v>0</v>
      </c>
      <c r="O130" s="58">
        <f t="shared" si="29"/>
        <v>0</v>
      </c>
      <c r="P130" s="61"/>
      <c r="Q130" s="62">
        <f t="shared" ca="1" si="30"/>
        <v>0</v>
      </c>
      <c r="R130" s="63" t="e">
        <f t="shared" ca="1" si="26"/>
        <v>#DIV/0!</v>
      </c>
      <c r="S130" s="64">
        <v>0</v>
      </c>
      <c r="T130" s="65" t="e">
        <f t="shared" si="31"/>
        <v>#DIV/0!</v>
      </c>
    </row>
    <row r="131" spans="2:20" x14ac:dyDescent="0.25">
      <c r="B131" s="54"/>
      <c r="C131" s="55" t="e">
        <f t="shared" si="27"/>
        <v>#DIV/0!</v>
      </c>
      <c r="D131" s="54"/>
      <c r="E131" s="56"/>
      <c r="F131" s="57"/>
      <c r="G131" s="58">
        <v>0</v>
      </c>
      <c r="H131" s="58">
        <v>0</v>
      </c>
      <c r="I131" s="59">
        <f t="shared" si="24"/>
        <v>0</v>
      </c>
      <c r="J131" s="60"/>
      <c r="K131" s="61">
        <f t="shared" si="28"/>
        <v>0</v>
      </c>
      <c r="L131" s="58">
        <v>0</v>
      </c>
      <c r="M131" s="58">
        <v>0</v>
      </c>
      <c r="N131" s="58">
        <f t="shared" si="25"/>
        <v>0</v>
      </c>
      <c r="O131" s="58">
        <f t="shared" si="29"/>
        <v>0</v>
      </c>
      <c r="P131" s="61"/>
      <c r="Q131" s="62">
        <f t="shared" ca="1" si="30"/>
        <v>0</v>
      </c>
      <c r="R131" s="63" t="e">
        <f t="shared" ca="1" si="26"/>
        <v>#DIV/0!</v>
      </c>
      <c r="S131" s="64">
        <v>0</v>
      </c>
      <c r="T131" s="65" t="e">
        <f t="shared" si="31"/>
        <v>#DIV/0!</v>
      </c>
    </row>
    <row r="132" spans="2:20" x14ac:dyDescent="0.25">
      <c r="B132" s="54"/>
      <c r="C132" s="55" t="e">
        <f t="shared" si="27"/>
        <v>#DIV/0!</v>
      </c>
      <c r="D132" s="54"/>
      <c r="E132" s="56"/>
      <c r="F132" s="57"/>
      <c r="G132" s="58">
        <v>0</v>
      </c>
      <c r="H132" s="58">
        <v>0</v>
      </c>
      <c r="I132" s="59">
        <f t="shared" si="24"/>
        <v>0</v>
      </c>
      <c r="J132" s="60"/>
      <c r="K132" s="61">
        <f t="shared" si="28"/>
        <v>0</v>
      </c>
      <c r="L132" s="58">
        <v>0</v>
      </c>
      <c r="M132" s="58">
        <v>0</v>
      </c>
      <c r="N132" s="58">
        <f t="shared" si="25"/>
        <v>0</v>
      </c>
      <c r="O132" s="58">
        <f t="shared" si="29"/>
        <v>0</v>
      </c>
      <c r="P132" s="61"/>
      <c r="Q132" s="62">
        <f t="shared" ca="1" si="30"/>
        <v>0</v>
      </c>
      <c r="R132" s="63" t="e">
        <f t="shared" ca="1" si="26"/>
        <v>#DIV/0!</v>
      </c>
      <c r="S132" s="64">
        <v>0</v>
      </c>
      <c r="T132" s="65" t="e">
        <f t="shared" si="31"/>
        <v>#DIV/0!</v>
      </c>
    </row>
    <row r="133" spans="2:20" x14ac:dyDescent="0.25">
      <c r="B133" s="54"/>
      <c r="C133" s="55" t="e">
        <f t="shared" si="27"/>
        <v>#DIV/0!</v>
      </c>
      <c r="D133" s="54"/>
      <c r="E133" s="56"/>
      <c r="F133" s="57"/>
      <c r="G133" s="58">
        <v>0</v>
      </c>
      <c r="H133" s="58">
        <v>0</v>
      </c>
      <c r="I133" s="59">
        <f t="shared" si="24"/>
        <v>0</v>
      </c>
      <c r="J133" s="60"/>
      <c r="K133" s="61">
        <f t="shared" si="28"/>
        <v>0</v>
      </c>
      <c r="L133" s="58">
        <v>0</v>
      </c>
      <c r="M133" s="58">
        <v>0</v>
      </c>
      <c r="N133" s="58">
        <f t="shared" si="25"/>
        <v>0</v>
      </c>
      <c r="O133" s="58">
        <f t="shared" si="29"/>
        <v>0</v>
      </c>
      <c r="P133" s="61"/>
      <c r="Q133" s="62">
        <f t="shared" ca="1" si="30"/>
        <v>0</v>
      </c>
      <c r="R133" s="63" t="e">
        <f t="shared" ca="1" si="26"/>
        <v>#DIV/0!</v>
      </c>
      <c r="S133" s="64">
        <v>0</v>
      </c>
      <c r="T133" s="65" t="e">
        <f t="shared" si="31"/>
        <v>#DIV/0!</v>
      </c>
    </row>
    <row r="134" spans="2:20" x14ac:dyDescent="0.25">
      <c r="B134" s="54"/>
      <c r="C134" s="55" t="e">
        <f t="shared" si="27"/>
        <v>#DIV/0!</v>
      </c>
      <c r="D134" s="54"/>
      <c r="E134" s="56"/>
      <c r="F134" s="57"/>
      <c r="G134" s="58">
        <v>0</v>
      </c>
      <c r="H134" s="58">
        <v>0</v>
      </c>
      <c r="I134" s="59">
        <f t="shared" si="24"/>
        <v>0</v>
      </c>
      <c r="J134" s="60"/>
      <c r="K134" s="61">
        <f t="shared" si="28"/>
        <v>0</v>
      </c>
      <c r="L134" s="58">
        <v>0</v>
      </c>
      <c r="M134" s="58">
        <v>0</v>
      </c>
      <c r="N134" s="58">
        <f t="shared" si="25"/>
        <v>0</v>
      </c>
      <c r="O134" s="58">
        <f t="shared" si="29"/>
        <v>0</v>
      </c>
      <c r="P134" s="61"/>
      <c r="Q134" s="62">
        <f t="shared" ca="1" si="30"/>
        <v>0</v>
      </c>
      <c r="R134" s="63" t="e">
        <f t="shared" ca="1" si="26"/>
        <v>#DIV/0!</v>
      </c>
      <c r="S134" s="64">
        <v>0</v>
      </c>
      <c r="T134" s="65" t="e">
        <f t="shared" si="31"/>
        <v>#DIV/0!</v>
      </c>
    </row>
    <row r="135" spans="2:20" x14ac:dyDescent="0.25">
      <c r="B135" s="54"/>
      <c r="C135" s="55" t="e">
        <f t="shared" si="27"/>
        <v>#DIV/0!</v>
      </c>
      <c r="D135" s="54"/>
      <c r="E135" s="56"/>
      <c r="F135" s="57"/>
      <c r="G135" s="58">
        <v>0</v>
      </c>
      <c r="H135" s="58">
        <v>0</v>
      </c>
      <c r="I135" s="59">
        <f t="shared" si="24"/>
        <v>0</v>
      </c>
      <c r="J135" s="60"/>
      <c r="K135" s="61">
        <f t="shared" si="28"/>
        <v>0</v>
      </c>
      <c r="L135" s="58">
        <v>0</v>
      </c>
      <c r="M135" s="58">
        <v>0</v>
      </c>
      <c r="N135" s="58">
        <f t="shared" si="25"/>
        <v>0</v>
      </c>
      <c r="O135" s="58">
        <f t="shared" si="29"/>
        <v>0</v>
      </c>
      <c r="P135" s="61"/>
      <c r="Q135" s="62">
        <f t="shared" ca="1" si="30"/>
        <v>0</v>
      </c>
      <c r="R135" s="63" t="e">
        <f t="shared" ca="1" si="26"/>
        <v>#DIV/0!</v>
      </c>
      <c r="S135" s="64">
        <v>0</v>
      </c>
      <c r="T135" s="65" t="e">
        <f t="shared" si="31"/>
        <v>#DIV/0!</v>
      </c>
    </row>
    <row r="136" spans="2:20" x14ac:dyDescent="0.25">
      <c r="B136" s="54"/>
      <c r="C136" s="55" t="e">
        <f t="shared" si="27"/>
        <v>#DIV/0!</v>
      </c>
      <c r="D136" s="54"/>
      <c r="E136" s="56"/>
      <c r="F136" s="57"/>
      <c r="G136" s="58">
        <v>0</v>
      </c>
      <c r="H136" s="58">
        <v>0</v>
      </c>
      <c r="I136" s="59">
        <f t="shared" si="24"/>
        <v>0</v>
      </c>
      <c r="J136" s="60"/>
      <c r="K136" s="61">
        <f t="shared" si="28"/>
        <v>0</v>
      </c>
      <c r="L136" s="58">
        <v>0</v>
      </c>
      <c r="M136" s="58">
        <v>0</v>
      </c>
      <c r="N136" s="58">
        <f t="shared" si="25"/>
        <v>0</v>
      </c>
      <c r="O136" s="58">
        <f t="shared" si="29"/>
        <v>0</v>
      </c>
      <c r="P136" s="61"/>
      <c r="Q136" s="62">
        <f t="shared" ca="1" si="30"/>
        <v>0</v>
      </c>
      <c r="R136" s="63" t="e">
        <f t="shared" ca="1" si="26"/>
        <v>#DIV/0!</v>
      </c>
      <c r="S136" s="64">
        <v>0</v>
      </c>
      <c r="T136" s="65" t="e">
        <f t="shared" si="31"/>
        <v>#DIV/0!</v>
      </c>
    </row>
    <row r="137" spans="2:20" x14ac:dyDescent="0.25">
      <c r="B137" s="54"/>
      <c r="C137" s="55" t="e">
        <f t="shared" si="27"/>
        <v>#DIV/0!</v>
      </c>
      <c r="D137" s="54"/>
      <c r="E137" s="56"/>
      <c r="F137" s="57"/>
      <c r="G137" s="58">
        <v>0</v>
      </c>
      <c r="H137" s="58">
        <v>0</v>
      </c>
      <c r="I137" s="59">
        <f t="shared" si="24"/>
        <v>0</v>
      </c>
      <c r="J137" s="60"/>
      <c r="K137" s="61">
        <f t="shared" si="28"/>
        <v>0</v>
      </c>
      <c r="L137" s="58">
        <v>0</v>
      </c>
      <c r="M137" s="58">
        <v>0</v>
      </c>
      <c r="N137" s="58">
        <f t="shared" si="25"/>
        <v>0</v>
      </c>
      <c r="O137" s="58">
        <f t="shared" si="29"/>
        <v>0</v>
      </c>
      <c r="P137" s="61"/>
      <c r="Q137" s="62">
        <f t="shared" ca="1" si="30"/>
        <v>0</v>
      </c>
      <c r="R137" s="63" t="e">
        <f t="shared" ca="1" si="26"/>
        <v>#DIV/0!</v>
      </c>
      <c r="S137" s="64">
        <v>0</v>
      </c>
      <c r="T137" s="65" t="e">
        <f t="shared" si="31"/>
        <v>#DIV/0!</v>
      </c>
    </row>
    <row r="138" spans="2:20" x14ac:dyDescent="0.25">
      <c r="B138" s="54"/>
      <c r="C138" s="55" t="e">
        <f t="shared" si="27"/>
        <v>#DIV/0!</v>
      </c>
      <c r="D138" s="54"/>
      <c r="E138" s="56"/>
      <c r="F138" s="57"/>
      <c r="G138" s="58">
        <v>0</v>
      </c>
      <c r="H138" s="58">
        <v>0</v>
      </c>
      <c r="I138" s="59">
        <f t="shared" si="24"/>
        <v>0</v>
      </c>
      <c r="J138" s="60"/>
      <c r="K138" s="61">
        <f t="shared" si="28"/>
        <v>0</v>
      </c>
      <c r="L138" s="58">
        <v>0</v>
      </c>
      <c r="M138" s="58">
        <v>0</v>
      </c>
      <c r="N138" s="58">
        <f t="shared" si="25"/>
        <v>0</v>
      </c>
      <c r="O138" s="58">
        <f t="shared" si="29"/>
        <v>0</v>
      </c>
      <c r="P138" s="61"/>
      <c r="Q138" s="62">
        <f t="shared" ca="1" si="30"/>
        <v>0</v>
      </c>
      <c r="R138" s="63" t="e">
        <f t="shared" ca="1" si="26"/>
        <v>#DIV/0!</v>
      </c>
      <c r="S138" s="64">
        <v>0</v>
      </c>
      <c r="T138" s="65" t="e">
        <f t="shared" si="31"/>
        <v>#DIV/0!</v>
      </c>
    </row>
    <row r="139" spans="2:20" x14ac:dyDescent="0.25">
      <c r="B139" s="54"/>
      <c r="C139" s="55" t="e">
        <f t="shared" si="27"/>
        <v>#DIV/0!</v>
      </c>
      <c r="D139" s="54"/>
      <c r="E139" s="56"/>
      <c r="F139" s="57"/>
      <c r="G139" s="58">
        <v>0</v>
      </c>
      <c r="H139" s="58">
        <v>0</v>
      </c>
      <c r="I139" s="59">
        <f t="shared" si="24"/>
        <v>0</v>
      </c>
      <c r="J139" s="60"/>
      <c r="K139" s="61">
        <f t="shared" si="28"/>
        <v>0</v>
      </c>
      <c r="L139" s="58">
        <v>0</v>
      </c>
      <c r="M139" s="58">
        <v>0</v>
      </c>
      <c r="N139" s="58">
        <f t="shared" si="25"/>
        <v>0</v>
      </c>
      <c r="O139" s="58">
        <f t="shared" si="29"/>
        <v>0</v>
      </c>
      <c r="P139" s="61"/>
      <c r="Q139" s="62">
        <f t="shared" ca="1" si="30"/>
        <v>0</v>
      </c>
      <c r="R139" s="63" t="e">
        <f t="shared" ca="1" si="26"/>
        <v>#DIV/0!</v>
      </c>
      <c r="S139" s="64">
        <v>0</v>
      </c>
      <c r="T139" s="65" t="e">
        <f t="shared" si="31"/>
        <v>#DIV/0!</v>
      </c>
    </row>
    <row r="140" spans="2:20" x14ac:dyDescent="0.25">
      <c r="B140" s="54"/>
      <c r="C140" s="55" t="e">
        <f t="shared" si="27"/>
        <v>#DIV/0!</v>
      </c>
      <c r="D140" s="54"/>
      <c r="E140" s="56"/>
      <c r="F140" s="57"/>
      <c r="G140" s="58">
        <v>0</v>
      </c>
      <c r="H140" s="58">
        <v>0</v>
      </c>
      <c r="I140" s="59">
        <f t="shared" si="24"/>
        <v>0</v>
      </c>
      <c r="J140" s="60"/>
      <c r="K140" s="61">
        <f t="shared" si="28"/>
        <v>0</v>
      </c>
      <c r="L140" s="58">
        <v>0</v>
      </c>
      <c r="M140" s="58">
        <v>0</v>
      </c>
      <c r="N140" s="58">
        <f t="shared" si="25"/>
        <v>0</v>
      </c>
      <c r="O140" s="58">
        <f t="shared" si="29"/>
        <v>0</v>
      </c>
      <c r="P140" s="61"/>
      <c r="Q140" s="62">
        <f t="shared" ca="1" si="30"/>
        <v>0</v>
      </c>
      <c r="R140" s="63" t="e">
        <f t="shared" ca="1" si="26"/>
        <v>#DIV/0!</v>
      </c>
      <c r="S140" s="64">
        <v>0</v>
      </c>
      <c r="T140" s="65" t="e">
        <f t="shared" si="31"/>
        <v>#DIV/0!</v>
      </c>
    </row>
    <row r="141" spans="2:20" x14ac:dyDescent="0.25">
      <c r="B141" s="54"/>
      <c r="C141" s="55" t="e">
        <f t="shared" si="27"/>
        <v>#DIV/0!</v>
      </c>
      <c r="D141" s="54"/>
      <c r="E141" s="56"/>
      <c r="F141" s="57"/>
      <c r="G141" s="58">
        <v>0</v>
      </c>
      <c r="H141" s="58">
        <v>0</v>
      </c>
      <c r="I141" s="59">
        <f t="shared" si="24"/>
        <v>0</v>
      </c>
      <c r="J141" s="60"/>
      <c r="K141" s="61">
        <f t="shared" si="28"/>
        <v>0</v>
      </c>
      <c r="L141" s="58">
        <v>0</v>
      </c>
      <c r="M141" s="58">
        <v>0</v>
      </c>
      <c r="N141" s="58">
        <f t="shared" si="25"/>
        <v>0</v>
      </c>
      <c r="O141" s="58">
        <f t="shared" si="29"/>
        <v>0</v>
      </c>
      <c r="P141" s="61"/>
      <c r="Q141" s="62">
        <f t="shared" ca="1" si="30"/>
        <v>0</v>
      </c>
      <c r="R141" s="63" t="e">
        <f t="shared" ca="1" si="26"/>
        <v>#DIV/0!</v>
      </c>
      <c r="S141" s="64">
        <v>0</v>
      </c>
      <c r="T141" s="65" t="e">
        <f t="shared" si="31"/>
        <v>#DIV/0!</v>
      </c>
    </row>
    <row r="142" spans="2:20" x14ac:dyDescent="0.25">
      <c r="B142" s="54"/>
      <c r="C142" s="55" t="e">
        <f t="shared" si="27"/>
        <v>#DIV/0!</v>
      </c>
      <c r="D142" s="54"/>
      <c r="E142" s="56"/>
      <c r="F142" s="57"/>
      <c r="G142" s="58">
        <v>0</v>
      </c>
      <c r="H142" s="58">
        <v>0</v>
      </c>
      <c r="I142" s="59">
        <f t="shared" si="24"/>
        <v>0</v>
      </c>
      <c r="J142" s="60"/>
      <c r="K142" s="61">
        <f t="shared" si="28"/>
        <v>0</v>
      </c>
      <c r="L142" s="58">
        <v>0</v>
      </c>
      <c r="M142" s="58">
        <v>0</v>
      </c>
      <c r="N142" s="58">
        <f t="shared" si="25"/>
        <v>0</v>
      </c>
      <c r="O142" s="58">
        <f t="shared" si="29"/>
        <v>0</v>
      </c>
      <c r="P142" s="61"/>
      <c r="Q142" s="62">
        <f t="shared" ca="1" si="30"/>
        <v>0</v>
      </c>
      <c r="R142" s="63" t="e">
        <f t="shared" ca="1" si="26"/>
        <v>#DIV/0!</v>
      </c>
      <c r="S142" s="64">
        <v>0</v>
      </c>
      <c r="T142" s="65" t="e">
        <f t="shared" si="31"/>
        <v>#DIV/0!</v>
      </c>
    </row>
    <row r="143" spans="2:20" x14ac:dyDescent="0.25">
      <c r="B143" s="54"/>
      <c r="C143" s="55" t="e">
        <f t="shared" si="27"/>
        <v>#DIV/0!</v>
      </c>
      <c r="D143" s="54"/>
      <c r="E143" s="56"/>
      <c r="F143" s="57"/>
      <c r="G143" s="58">
        <v>0</v>
      </c>
      <c r="H143" s="58">
        <v>0</v>
      </c>
      <c r="I143" s="59">
        <f t="shared" si="24"/>
        <v>0</v>
      </c>
      <c r="J143" s="60"/>
      <c r="K143" s="61">
        <f t="shared" si="28"/>
        <v>0</v>
      </c>
      <c r="L143" s="58">
        <v>0</v>
      </c>
      <c r="M143" s="58">
        <v>0</v>
      </c>
      <c r="N143" s="58">
        <f t="shared" si="25"/>
        <v>0</v>
      </c>
      <c r="O143" s="58">
        <f t="shared" si="29"/>
        <v>0</v>
      </c>
      <c r="P143" s="61"/>
      <c r="Q143" s="62">
        <f t="shared" ca="1" si="30"/>
        <v>0</v>
      </c>
      <c r="R143" s="63" t="e">
        <f t="shared" ca="1" si="26"/>
        <v>#DIV/0!</v>
      </c>
      <c r="S143" s="64">
        <v>0</v>
      </c>
      <c r="T143" s="65" t="e">
        <f t="shared" si="31"/>
        <v>#DIV/0!</v>
      </c>
    </row>
    <row r="144" spans="2:20" x14ac:dyDescent="0.25">
      <c r="B144" s="54"/>
      <c r="C144" s="55" t="e">
        <f t="shared" si="27"/>
        <v>#DIV/0!</v>
      </c>
      <c r="D144" s="54"/>
      <c r="E144" s="56"/>
      <c r="F144" s="57"/>
      <c r="G144" s="58">
        <v>0</v>
      </c>
      <c r="H144" s="58">
        <v>0</v>
      </c>
      <c r="I144" s="59">
        <f t="shared" si="24"/>
        <v>0</v>
      </c>
      <c r="J144" s="60"/>
      <c r="K144" s="61">
        <f t="shared" si="28"/>
        <v>0</v>
      </c>
      <c r="L144" s="58">
        <v>0</v>
      </c>
      <c r="M144" s="58">
        <v>0</v>
      </c>
      <c r="N144" s="58">
        <f t="shared" si="25"/>
        <v>0</v>
      </c>
      <c r="O144" s="58">
        <f t="shared" si="29"/>
        <v>0</v>
      </c>
      <c r="P144" s="61"/>
      <c r="Q144" s="62">
        <f t="shared" ca="1" si="30"/>
        <v>0</v>
      </c>
      <c r="R144" s="63" t="e">
        <f t="shared" ca="1" si="26"/>
        <v>#DIV/0!</v>
      </c>
      <c r="S144" s="64">
        <v>0</v>
      </c>
      <c r="T144" s="65" t="e">
        <f t="shared" si="31"/>
        <v>#DIV/0!</v>
      </c>
    </row>
    <row r="145" spans="2:20" x14ac:dyDescent="0.25">
      <c r="B145" s="54"/>
      <c r="C145" s="55" t="e">
        <f t="shared" si="27"/>
        <v>#DIV/0!</v>
      </c>
      <c r="D145" s="54"/>
      <c r="E145" s="56"/>
      <c r="F145" s="57"/>
      <c r="G145" s="58">
        <v>0</v>
      </c>
      <c r="H145" s="58">
        <v>0</v>
      </c>
      <c r="I145" s="59">
        <f t="shared" si="24"/>
        <v>0</v>
      </c>
      <c r="J145" s="60"/>
      <c r="K145" s="61">
        <f t="shared" si="28"/>
        <v>0</v>
      </c>
      <c r="L145" s="58">
        <v>0</v>
      </c>
      <c r="M145" s="58">
        <v>0</v>
      </c>
      <c r="N145" s="58">
        <f t="shared" si="25"/>
        <v>0</v>
      </c>
      <c r="O145" s="58">
        <f t="shared" si="29"/>
        <v>0</v>
      </c>
      <c r="P145" s="61"/>
      <c r="Q145" s="62">
        <f t="shared" ca="1" si="30"/>
        <v>0</v>
      </c>
      <c r="R145" s="63" t="e">
        <f t="shared" ca="1" si="26"/>
        <v>#DIV/0!</v>
      </c>
      <c r="S145" s="64">
        <v>0</v>
      </c>
      <c r="T145" s="65" t="e">
        <f t="shared" si="31"/>
        <v>#DIV/0!</v>
      </c>
    </row>
    <row r="146" spans="2:20" x14ac:dyDescent="0.25">
      <c r="B146" s="54"/>
      <c r="C146" s="55" t="e">
        <f t="shared" si="27"/>
        <v>#DIV/0!</v>
      </c>
      <c r="D146" s="54"/>
      <c r="E146" s="56"/>
      <c r="F146" s="57"/>
      <c r="G146" s="58">
        <v>0</v>
      </c>
      <c r="H146" s="58">
        <v>0</v>
      </c>
      <c r="I146" s="59">
        <f t="shared" si="24"/>
        <v>0</v>
      </c>
      <c r="J146" s="60"/>
      <c r="K146" s="61">
        <f t="shared" si="28"/>
        <v>0</v>
      </c>
      <c r="L146" s="58">
        <v>0</v>
      </c>
      <c r="M146" s="58">
        <v>0</v>
      </c>
      <c r="N146" s="58">
        <f t="shared" si="25"/>
        <v>0</v>
      </c>
      <c r="O146" s="58">
        <f t="shared" si="29"/>
        <v>0</v>
      </c>
      <c r="P146" s="61"/>
      <c r="Q146" s="62">
        <f t="shared" ca="1" si="30"/>
        <v>0</v>
      </c>
      <c r="R146" s="63" t="e">
        <f t="shared" ca="1" si="26"/>
        <v>#DIV/0!</v>
      </c>
      <c r="S146" s="64">
        <v>0</v>
      </c>
      <c r="T146" s="65" t="e">
        <f t="shared" si="31"/>
        <v>#DIV/0!</v>
      </c>
    </row>
    <row r="147" spans="2:20" x14ac:dyDescent="0.25">
      <c r="B147" s="54"/>
      <c r="C147" s="55" t="e">
        <f t="shared" si="27"/>
        <v>#DIV/0!</v>
      </c>
      <c r="D147" s="54"/>
      <c r="E147" s="56"/>
      <c r="F147" s="57"/>
      <c r="G147" s="58">
        <v>0</v>
      </c>
      <c r="H147" s="58">
        <v>0</v>
      </c>
      <c r="I147" s="59">
        <f t="shared" si="24"/>
        <v>0</v>
      </c>
      <c r="J147" s="60"/>
      <c r="K147" s="61">
        <f t="shared" si="28"/>
        <v>0</v>
      </c>
      <c r="L147" s="58">
        <v>0</v>
      </c>
      <c r="M147" s="58">
        <v>0</v>
      </c>
      <c r="N147" s="58">
        <f t="shared" si="25"/>
        <v>0</v>
      </c>
      <c r="O147" s="58">
        <f t="shared" si="29"/>
        <v>0</v>
      </c>
      <c r="P147" s="61"/>
      <c r="Q147" s="62">
        <f t="shared" ca="1" si="30"/>
        <v>0</v>
      </c>
      <c r="R147" s="63" t="e">
        <f t="shared" ca="1" si="26"/>
        <v>#DIV/0!</v>
      </c>
      <c r="S147" s="64">
        <v>0</v>
      </c>
      <c r="T147" s="65" t="e">
        <f t="shared" si="31"/>
        <v>#DIV/0!</v>
      </c>
    </row>
    <row r="148" spans="2:20" x14ac:dyDescent="0.25">
      <c r="B148" s="54"/>
      <c r="C148" s="55" t="e">
        <f t="shared" si="27"/>
        <v>#DIV/0!</v>
      </c>
      <c r="D148" s="54"/>
      <c r="E148" s="56"/>
      <c r="F148" s="57"/>
      <c r="G148" s="58">
        <v>0</v>
      </c>
      <c r="H148" s="58">
        <v>0</v>
      </c>
      <c r="I148" s="59">
        <f t="shared" si="24"/>
        <v>0</v>
      </c>
      <c r="J148" s="60"/>
      <c r="K148" s="61">
        <f t="shared" si="28"/>
        <v>0</v>
      </c>
      <c r="L148" s="58">
        <v>0</v>
      </c>
      <c r="M148" s="58">
        <v>0</v>
      </c>
      <c r="N148" s="58">
        <f t="shared" si="25"/>
        <v>0</v>
      </c>
      <c r="O148" s="58">
        <f t="shared" si="29"/>
        <v>0</v>
      </c>
      <c r="P148" s="61"/>
      <c r="Q148" s="62">
        <f t="shared" ca="1" si="30"/>
        <v>0</v>
      </c>
      <c r="R148" s="63" t="e">
        <f t="shared" ca="1" si="26"/>
        <v>#DIV/0!</v>
      </c>
      <c r="S148" s="64">
        <v>0</v>
      </c>
      <c r="T148" s="65" t="e">
        <f t="shared" si="31"/>
        <v>#DIV/0!</v>
      </c>
    </row>
    <row r="149" spans="2:20" x14ac:dyDescent="0.25">
      <c r="B149" s="54"/>
      <c r="C149" s="55" t="e">
        <f t="shared" si="27"/>
        <v>#DIV/0!</v>
      </c>
      <c r="D149" s="54"/>
      <c r="E149" s="56"/>
      <c r="F149" s="57"/>
      <c r="G149" s="58">
        <v>0</v>
      </c>
      <c r="H149" s="58">
        <v>0</v>
      </c>
      <c r="I149" s="59">
        <f t="shared" si="24"/>
        <v>0</v>
      </c>
      <c r="J149" s="60"/>
      <c r="K149" s="61">
        <f t="shared" si="28"/>
        <v>0</v>
      </c>
      <c r="L149" s="58">
        <v>0</v>
      </c>
      <c r="M149" s="58">
        <v>0</v>
      </c>
      <c r="N149" s="58">
        <f t="shared" si="25"/>
        <v>0</v>
      </c>
      <c r="O149" s="58">
        <f t="shared" si="29"/>
        <v>0</v>
      </c>
      <c r="P149" s="61"/>
      <c r="Q149" s="62">
        <f t="shared" ca="1" si="30"/>
        <v>0</v>
      </c>
      <c r="R149" s="63" t="e">
        <f t="shared" ca="1" si="26"/>
        <v>#DIV/0!</v>
      </c>
      <c r="S149" s="64">
        <v>0</v>
      </c>
      <c r="T149" s="65" t="e">
        <f t="shared" si="31"/>
        <v>#DIV/0!</v>
      </c>
    </row>
    <row r="150" spans="2:20" x14ac:dyDescent="0.25">
      <c r="B150" s="54"/>
      <c r="C150" s="55" t="e">
        <f t="shared" si="27"/>
        <v>#DIV/0!</v>
      </c>
      <c r="D150" s="54"/>
      <c r="E150" s="56"/>
      <c r="F150" s="57"/>
      <c r="G150" s="58">
        <v>0</v>
      </c>
      <c r="H150" s="58">
        <v>0</v>
      </c>
      <c r="I150" s="59">
        <f t="shared" si="24"/>
        <v>0</v>
      </c>
      <c r="J150" s="60"/>
      <c r="K150" s="61">
        <f t="shared" si="28"/>
        <v>0</v>
      </c>
      <c r="L150" s="58">
        <v>0</v>
      </c>
      <c r="M150" s="58">
        <v>0</v>
      </c>
      <c r="N150" s="58">
        <f t="shared" si="25"/>
        <v>0</v>
      </c>
      <c r="O150" s="58">
        <f t="shared" si="29"/>
        <v>0</v>
      </c>
      <c r="P150" s="61"/>
      <c r="Q150" s="62">
        <f t="shared" ca="1" si="30"/>
        <v>0</v>
      </c>
      <c r="R150" s="63" t="e">
        <f t="shared" ca="1" si="26"/>
        <v>#DIV/0!</v>
      </c>
      <c r="S150" s="64">
        <v>0</v>
      </c>
      <c r="T150" s="65" t="e">
        <f t="shared" si="31"/>
        <v>#DIV/0!</v>
      </c>
    </row>
    <row r="151" spans="2:20" x14ac:dyDescent="0.25">
      <c r="B151" s="54"/>
      <c r="C151" s="55" t="e">
        <f t="shared" si="27"/>
        <v>#DIV/0!</v>
      </c>
      <c r="D151" s="54"/>
      <c r="E151" s="56"/>
      <c r="F151" s="57"/>
      <c r="G151" s="58">
        <v>0</v>
      </c>
      <c r="H151" s="58">
        <v>0</v>
      </c>
      <c r="I151" s="59">
        <f t="shared" si="24"/>
        <v>0</v>
      </c>
      <c r="J151" s="60"/>
      <c r="K151" s="61">
        <f t="shared" si="28"/>
        <v>0</v>
      </c>
      <c r="L151" s="58">
        <v>0</v>
      </c>
      <c r="M151" s="58">
        <v>0</v>
      </c>
      <c r="N151" s="58">
        <f t="shared" si="25"/>
        <v>0</v>
      </c>
      <c r="O151" s="58">
        <f t="shared" si="29"/>
        <v>0</v>
      </c>
      <c r="P151" s="61"/>
      <c r="Q151" s="62">
        <f t="shared" ca="1" si="30"/>
        <v>0</v>
      </c>
      <c r="R151" s="63" t="e">
        <f t="shared" ca="1" si="26"/>
        <v>#DIV/0!</v>
      </c>
      <c r="S151" s="64">
        <v>0</v>
      </c>
      <c r="T151" s="65" t="e">
        <f t="shared" si="31"/>
        <v>#DIV/0!</v>
      </c>
    </row>
    <row r="152" spans="2:20" x14ac:dyDescent="0.25">
      <c r="B152" s="54"/>
      <c r="C152" s="55" t="e">
        <f t="shared" si="27"/>
        <v>#DIV/0!</v>
      </c>
      <c r="D152" s="54"/>
      <c r="E152" s="56"/>
      <c r="F152" s="57"/>
      <c r="G152" s="58">
        <v>0</v>
      </c>
      <c r="H152" s="58">
        <v>0</v>
      </c>
      <c r="I152" s="59">
        <f t="shared" si="24"/>
        <v>0</v>
      </c>
      <c r="J152" s="60"/>
      <c r="K152" s="61">
        <f t="shared" si="28"/>
        <v>0</v>
      </c>
      <c r="L152" s="58">
        <v>0</v>
      </c>
      <c r="M152" s="58">
        <v>0</v>
      </c>
      <c r="N152" s="58">
        <f t="shared" si="25"/>
        <v>0</v>
      </c>
      <c r="O152" s="58">
        <f t="shared" si="29"/>
        <v>0</v>
      </c>
      <c r="P152" s="61"/>
      <c r="Q152" s="62">
        <f t="shared" ca="1" si="30"/>
        <v>0</v>
      </c>
      <c r="R152" s="63" t="e">
        <f t="shared" ca="1" si="26"/>
        <v>#DIV/0!</v>
      </c>
      <c r="S152" s="64">
        <v>0</v>
      </c>
      <c r="T152" s="65" t="e">
        <f t="shared" si="31"/>
        <v>#DIV/0!</v>
      </c>
    </row>
    <row r="153" spans="2:20" x14ac:dyDescent="0.25">
      <c r="B153" s="54"/>
      <c r="C153" s="55" t="e">
        <f t="shared" si="27"/>
        <v>#DIV/0!</v>
      </c>
      <c r="D153" s="54"/>
      <c r="E153" s="56"/>
      <c r="F153" s="57"/>
      <c r="G153" s="58">
        <v>0</v>
      </c>
      <c r="H153" s="58">
        <v>0</v>
      </c>
      <c r="I153" s="59">
        <f t="shared" si="24"/>
        <v>0</v>
      </c>
      <c r="J153" s="60"/>
      <c r="K153" s="61">
        <f t="shared" si="28"/>
        <v>0</v>
      </c>
      <c r="L153" s="58">
        <v>0</v>
      </c>
      <c r="M153" s="58">
        <v>0</v>
      </c>
      <c r="N153" s="58">
        <f t="shared" si="25"/>
        <v>0</v>
      </c>
      <c r="O153" s="58">
        <f t="shared" si="29"/>
        <v>0</v>
      </c>
      <c r="P153" s="61"/>
      <c r="Q153" s="62">
        <f t="shared" ca="1" si="30"/>
        <v>0</v>
      </c>
      <c r="R153" s="63" t="e">
        <f t="shared" ca="1" si="26"/>
        <v>#DIV/0!</v>
      </c>
      <c r="S153" s="64">
        <v>0</v>
      </c>
      <c r="T153" s="65" t="e">
        <f t="shared" si="31"/>
        <v>#DIV/0!</v>
      </c>
    </row>
    <row r="154" spans="2:20" x14ac:dyDescent="0.25">
      <c r="B154" s="54"/>
      <c r="C154" s="55" t="e">
        <f t="shared" si="27"/>
        <v>#DIV/0!</v>
      </c>
      <c r="D154" s="54"/>
      <c r="E154" s="56"/>
      <c r="F154" s="57"/>
      <c r="G154" s="58">
        <v>0</v>
      </c>
      <c r="H154" s="58">
        <v>0</v>
      </c>
      <c r="I154" s="59">
        <f t="shared" si="24"/>
        <v>0</v>
      </c>
      <c r="J154" s="60"/>
      <c r="K154" s="61">
        <f t="shared" si="28"/>
        <v>0</v>
      </c>
      <c r="L154" s="58">
        <v>0</v>
      </c>
      <c r="M154" s="58">
        <v>0</v>
      </c>
      <c r="N154" s="58">
        <f t="shared" si="25"/>
        <v>0</v>
      </c>
      <c r="O154" s="58">
        <f t="shared" si="29"/>
        <v>0</v>
      </c>
      <c r="P154" s="61"/>
      <c r="Q154" s="62">
        <f t="shared" ca="1" si="30"/>
        <v>0</v>
      </c>
      <c r="R154" s="63" t="e">
        <f t="shared" ca="1" si="26"/>
        <v>#DIV/0!</v>
      </c>
      <c r="S154" s="64">
        <v>0</v>
      </c>
      <c r="T154" s="65" t="e">
        <f t="shared" si="31"/>
        <v>#DIV/0!</v>
      </c>
    </row>
    <row r="155" spans="2:20" x14ac:dyDescent="0.25">
      <c r="B155" s="54"/>
      <c r="C155" s="55" t="e">
        <f t="shared" si="27"/>
        <v>#DIV/0!</v>
      </c>
      <c r="D155" s="54"/>
      <c r="E155" s="56"/>
      <c r="F155" s="57"/>
      <c r="G155" s="58">
        <v>0</v>
      </c>
      <c r="H155" s="58">
        <v>0</v>
      </c>
      <c r="I155" s="59">
        <f t="shared" si="24"/>
        <v>0</v>
      </c>
      <c r="J155" s="60"/>
      <c r="K155" s="61">
        <f t="shared" si="28"/>
        <v>0</v>
      </c>
      <c r="L155" s="58">
        <v>0</v>
      </c>
      <c r="M155" s="58">
        <v>0</v>
      </c>
      <c r="N155" s="58">
        <f t="shared" si="25"/>
        <v>0</v>
      </c>
      <c r="O155" s="58">
        <f t="shared" si="29"/>
        <v>0</v>
      </c>
      <c r="P155" s="61"/>
      <c r="Q155" s="62">
        <f t="shared" ca="1" si="30"/>
        <v>0</v>
      </c>
      <c r="R155" s="63" t="e">
        <f t="shared" ca="1" si="26"/>
        <v>#DIV/0!</v>
      </c>
      <c r="S155" s="64">
        <v>0</v>
      </c>
      <c r="T155" s="65" t="e">
        <f t="shared" si="31"/>
        <v>#DIV/0!</v>
      </c>
    </row>
    <row r="156" spans="2:20" x14ac:dyDescent="0.25">
      <c r="B156" s="54"/>
      <c r="C156" s="55" t="e">
        <f t="shared" si="27"/>
        <v>#DIV/0!</v>
      </c>
      <c r="D156" s="54"/>
      <c r="E156" s="56"/>
      <c r="F156" s="57"/>
      <c r="G156" s="58">
        <v>0</v>
      </c>
      <c r="H156" s="58">
        <v>0</v>
      </c>
      <c r="I156" s="59">
        <f t="shared" si="24"/>
        <v>0</v>
      </c>
      <c r="J156" s="60"/>
      <c r="K156" s="61">
        <f t="shared" si="28"/>
        <v>0</v>
      </c>
      <c r="L156" s="58">
        <v>0</v>
      </c>
      <c r="M156" s="58">
        <v>0</v>
      </c>
      <c r="N156" s="58">
        <f t="shared" si="25"/>
        <v>0</v>
      </c>
      <c r="O156" s="58">
        <f t="shared" si="29"/>
        <v>0</v>
      </c>
      <c r="P156" s="61"/>
      <c r="Q156" s="62">
        <f t="shared" ca="1" si="30"/>
        <v>0</v>
      </c>
      <c r="R156" s="63" t="e">
        <f t="shared" ca="1" si="26"/>
        <v>#DIV/0!</v>
      </c>
      <c r="S156" s="64">
        <v>0</v>
      </c>
      <c r="T156" s="65" t="e">
        <f t="shared" si="31"/>
        <v>#DIV/0!</v>
      </c>
    </row>
    <row r="157" spans="2:20" x14ac:dyDescent="0.25">
      <c r="B157" s="54"/>
      <c r="C157" s="55" t="e">
        <f t="shared" si="27"/>
        <v>#DIV/0!</v>
      </c>
      <c r="D157" s="54"/>
      <c r="E157" s="56"/>
      <c r="F157" s="57"/>
      <c r="G157" s="58">
        <v>0</v>
      </c>
      <c r="H157" s="58">
        <v>0</v>
      </c>
      <c r="I157" s="59">
        <f t="shared" si="24"/>
        <v>0</v>
      </c>
      <c r="J157" s="60"/>
      <c r="K157" s="61">
        <f t="shared" si="28"/>
        <v>0</v>
      </c>
      <c r="L157" s="58">
        <v>0</v>
      </c>
      <c r="M157" s="58">
        <v>0</v>
      </c>
      <c r="N157" s="58">
        <f t="shared" si="25"/>
        <v>0</v>
      </c>
      <c r="O157" s="58">
        <f t="shared" si="29"/>
        <v>0</v>
      </c>
      <c r="P157" s="61"/>
      <c r="Q157" s="62">
        <f t="shared" ca="1" si="30"/>
        <v>0</v>
      </c>
      <c r="R157" s="63" t="e">
        <f t="shared" ca="1" si="26"/>
        <v>#DIV/0!</v>
      </c>
      <c r="S157" s="64">
        <v>0</v>
      </c>
      <c r="T157" s="65" t="e">
        <f t="shared" si="31"/>
        <v>#DIV/0!</v>
      </c>
    </row>
    <row r="158" spans="2:20" x14ac:dyDescent="0.25">
      <c r="B158" s="54"/>
      <c r="C158" s="55" t="e">
        <f t="shared" si="27"/>
        <v>#DIV/0!</v>
      </c>
      <c r="D158" s="54"/>
      <c r="E158" s="56"/>
      <c r="F158" s="57"/>
      <c r="G158" s="58">
        <v>0</v>
      </c>
      <c r="H158" s="58">
        <v>0</v>
      </c>
      <c r="I158" s="59">
        <f t="shared" si="24"/>
        <v>0</v>
      </c>
      <c r="J158" s="60"/>
      <c r="K158" s="61">
        <f t="shared" si="28"/>
        <v>0</v>
      </c>
      <c r="L158" s="58">
        <v>0</v>
      </c>
      <c r="M158" s="58">
        <v>0</v>
      </c>
      <c r="N158" s="58">
        <f t="shared" si="25"/>
        <v>0</v>
      </c>
      <c r="O158" s="58">
        <f t="shared" si="29"/>
        <v>0</v>
      </c>
      <c r="P158" s="61"/>
      <c r="Q158" s="62">
        <f t="shared" ca="1" si="30"/>
        <v>0</v>
      </c>
      <c r="R158" s="63" t="e">
        <f t="shared" ca="1" si="26"/>
        <v>#DIV/0!</v>
      </c>
      <c r="S158" s="64">
        <v>0</v>
      </c>
      <c r="T158" s="65" t="e">
        <f t="shared" si="31"/>
        <v>#DIV/0!</v>
      </c>
    </row>
    <row r="159" spans="2:20" x14ac:dyDescent="0.25">
      <c r="B159" s="44"/>
      <c r="C159" s="44" t="s">
        <v>45</v>
      </c>
      <c r="D159" s="44"/>
      <c r="E159" s="40">
        <f>MIN(E119:E158)</f>
        <v>0</v>
      </c>
      <c r="F159" s="42">
        <f>SUM(F119:F158)</f>
        <v>0</v>
      </c>
      <c r="G159" s="44" t="e">
        <f>+I159/F159</f>
        <v>#DIV/0!</v>
      </c>
      <c r="H159" s="44"/>
      <c r="I159" s="41">
        <f>SUM(I119:I158)</f>
        <v>0</v>
      </c>
      <c r="J159" s="40"/>
      <c r="K159" s="44">
        <f>SUBTOTAL(109,K119:K158)</f>
        <v>0</v>
      </c>
      <c r="L159" s="41">
        <f>+L131</f>
        <v>0</v>
      </c>
      <c r="M159" s="44"/>
      <c r="N159" s="41">
        <f>SUBTOTAL(109,N119:N158)</f>
        <v>0</v>
      </c>
      <c r="O159" s="44">
        <f>+N159-I159</f>
        <v>0</v>
      </c>
      <c r="P159" s="44"/>
      <c r="Q159" s="44">
        <f t="shared" ref="Q159" si="32">(J159-E159)/365</f>
        <v>0</v>
      </c>
      <c r="R159" s="44" t="e">
        <f t="shared" si="26"/>
        <v>#DIV/0!</v>
      </c>
      <c r="S159" s="44">
        <f>SUM(S119:S131)</f>
        <v>0</v>
      </c>
      <c r="T159" s="70" t="e">
        <f t="shared" si="31"/>
        <v>#DIV/0!</v>
      </c>
    </row>
    <row r="160" spans="2:20" ht="30" x14ac:dyDescent="0.25">
      <c r="E160" s="44" t="s">
        <v>80</v>
      </c>
      <c r="F160" s="71">
        <v>0</v>
      </c>
      <c r="G160" s="69" t="e">
        <f>+F160/G159</f>
        <v>#DIV/0!</v>
      </c>
      <c r="N160" s="44" t="s">
        <v>6</v>
      </c>
      <c r="O160" s="28" t="e">
        <f>+O159/N159</f>
        <v>#DIV/0!</v>
      </c>
      <c r="T160" s="26" t="e">
        <f t="shared" si="31"/>
        <v>#DIV/0!</v>
      </c>
    </row>
    <row r="164" spans="2:20" ht="61.5" x14ac:dyDescent="0.9">
      <c r="B164" s="18" t="s">
        <v>89</v>
      </c>
      <c r="D164" s="104" t="s">
        <v>29</v>
      </c>
      <c r="E164" s="105"/>
      <c r="F164" s="105"/>
      <c r="G164" s="105"/>
      <c r="H164" s="105"/>
      <c r="I164" s="106"/>
      <c r="J164" s="107" t="s">
        <v>30</v>
      </c>
      <c r="K164" s="108"/>
      <c r="L164" s="108"/>
      <c r="M164" s="108"/>
      <c r="N164" s="109"/>
      <c r="S164" s="110">
        <v>2015</v>
      </c>
      <c r="T164" s="111"/>
    </row>
    <row r="165" spans="2:20" ht="45" x14ac:dyDescent="0.25">
      <c r="B165" s="44" t="s">
        <v>75</v>
      </c>
      <c r="C165" s="44" t="s">
        <v>65</v>
      </c>
      <c r="D165" s="44" t="s">
        <v>12</v>
      </c>
      <c r="E165" s="44" t="s">
        <v>32</v>
      </c>
      <c r="F165" s="44" t="s">
        <v>76</v>
      </c>
      <c r="G165" s="44" t="s">
        <v>34</v>
      </c>
      <c r="H165" s="44" t="s">
        <v>39</v>
      </c>
      <c r="I165" s="44" t="s">
        <v>77</v>
      </c>
      <c r="J165" s="44" t="s">
        <v>33</v>
      </c>
      <c r="K165" s="44" t="s">
        <v>78</v>
      </c>
      <c r="L165" s="44" t="s">
        <v>34</v>
      </c>
      <c r="M165" s="44" t="s">
        <v>39</v>
      </c>
      <c r="N165" s="44" t="s">
        <v>77</v>
      </c>
      <c r="O165" s="44" t="s">
        <v>8</v>
      </c>
      <c r="P165" s="44" t="s">
        <v>40</v>
      </c>
      <c r="Q165" s="44" t="s">
        <v>41</v>
      </c>
      <c r="R165" s="44" t="s">
        <v>42</v>
      </c>
      <c r="S165" s="44" t="s">
        <v>43</v>
      </c>
      <c r="T165" s="44" t="s">
        <v>44</v>
      </c>
    </row>
    <row r="166" spans="2:20" x14ac:dyDescent="0.25">
      <c r="B166" s="54"/>
      <c r="C166" s="55" t="e">
        <f>+F$207/(+I166/F166)</f>
        <v>#DIV/0!</v>
      </c>
      <c r="D166" s="54"/>
      <c r="E166" s="56"/>
      <c r="F166" s="57"/>
      <c r="G166" s="58">
        <v>0</v>
      </c>
      <c r="H166" s="58">
        <v>0</v>
      </c>
      <c r="I166" s="59">
        <f t="shared" ref="I166:I205" si="33">F166*G166+H166</f>
        <v>0</v>
      </c>
      <c r="J166" s="60"/>
      <c r="K166" s="61">
        <f>IF(J166&gt;0,F166,0)</f>
        <v>0</v>
      </c>
      <c r="L166" s="58">
        <v>0</v>
      </c>
      <c r="M166" s="58">
        <v>0</v>
      </c>
      <c r="N166" s="58">
        <f t="shared" ref="N166:N205" si="34">K166*L166-M166</f>
        <v>0</v>
      </c>
      <c r="O166" s="58">
        <f>IF(J166&gt;0,N166-I166,0)</f>
        <v>0</v>
      </c>
      <c r="P166" s="61"/>
      <c r="Q166" s="62">
        <f ca="1">IF(E166&gt;0,IF(J166&gt;0,(J166-E166)/365,(TODAY()-E166)/365),0)</f>
        <v>0</v>
      </c>
      <c r="R166" s="63" t="e">
        <f t="shared" ref="R166:R206" ca="1" si="35">10^(LOG(N166/I166)/Q166)-1</f>
        <v>#DIV/0!</v>
      </c>
      <c r="S166" s="64">
        <v>0</v>
      </c>
      <c r="T166" s="65" t="e">
        <f>+S166/I166</f>
        <v>#DIV/0!</v>
      </c>
    </row>
    <row r="167" spans="2:20" x14ac:dyDescent="0.25">
      <c r="B167" s="54"/>
      <c r="C167" s="55" t="e">
        <f t="shared" ref="C167:C205" si="36">+F$207/(+I167/F167)</f>
        <v>#DIV/0!</v>
      </c>
      <c r="D167" s="54"/>
      <c r="E167" s="56"/>
      <c r="F167" s="57"/>
      <c r="G167" s="58">
        <v>0</v>
      </c>
      <c r="H167" s="58">
        <v>0</v>
      </c>
      <c r="I167" s="59">
        <f t="shared" si="33"/>
        <v>0</v>
      </c>
      <c r="J167" s="60"/>
      <c r="K167" s="61">
        <f t="shared" ref="K167:K205" si="37">IF(J167&gt;0,F167,0)</f>
        <v>0</v>
      </c>
      <c r="L167" s="58">
        <v>0</v>
      </c>
      <c r="M167" s="58">
        <v>0</v>
      </c>
      <c r="N167" s="58">
        <f t="shared" si="34"/>
        <v>0</v>
      </c>
      <c r="O167" s="58">
        <f t="shared" ref="O167:O205" si="38">IF(J167&gt;0,N167-I167,0)</f>
        <v>0</v>
      </c>
      <c r="P167" s="61"/>
      <c r="Q167" s="62">
        <f t="shared" ref="Q167:Q205" ca="1" si="39">IF(E167&gt;0,IF(J167&gt;0,(J167-E167)/365,(TODAY()-E167)/365),0)</f>
        <v>0</v>
      </c>
      <c r="R167" s="63" t="e">
        <f t="shared" ca="1" si="35"/>
        <v>#DIV/0!</v>
      </c>
      <c r="S167" s="64">
        <v>0</v>
      </c>
      <c r="T167" s="65" t="e">
        <f t="shared" ref="T167:T207" si="40">+S167/I167</f>
        <v>#DIV/0!</v>
      </c>
    </row>
    <row r="168" spans="2:20" x14ac:dyDescent="0.25">
      <c r="B168" s="54"/>
      <c r="C168" s="55" t="e">
        <f t="shared" si="36"/>
        <v>#DIV/0!</v>
      </c>
      <c r="D168" s="54"/>
      <c r="E168" s="56"/>
      <c r="F168" s="57"/>
      <c r="G168" s="58">
        <v>0</v>
      </c>
      <c r="H168" s="58">
        <v>0</v>
      </c>
      <c r="I168" s="59">
        <f t="shared" si="33"/>
        <v>0</v>
      </c>
      <c r="J168" s="60"/>
      <c r="K168" s="61">
        <f t="shared" si="37"/>
        <v>0</v>
      </c>
      <c r="L168" s="58">
        <v>0</v>
      </c>
      <c r="M168" s="58">
        <v>0</v>
      </c>
      <c r="N168" s="58">
        <f t="shared" si="34"/>
        <v>0</v>
      </c>
      <c r="O168" s="58">
        <f t="shared" si="38"/>
        <v>0</v>
      </c>
      <c r="P168" s="61"/>
      <c r="Q168" s="62">
        <f t="shared" ca="1" si="39"/>
        <v>0</v>
      </c>
      <c r="R168" s="63" t="e">
        <f t="shared" ca="1" si="35"/>
        <v>#DIV/0!</v>
      </c>
      <c r="S168" s="64">
        <v>0</v>
      </c>
      <c r="T168" s="65" t="e">
        <f t="shared" si="40"/>
        <v>#DIV/0!</v>
      </c>
    </row>
    <row r="169" spans="2:20" x14ac:dyDescent="0.25">
      <c r="B169" s="54"/>
      <c r="C169" s="55" t="e">
        <f t="shared" si="36"/>
        <v>#DIV/0!</v>
      </c>
      <c r="D169" s="54"/>
      <c r="E169" s="56"/>
      <c r="F169" s="57"/>
      <c r="G169" s="58">
        <v>0</v>
      </c>
      <c r="H169" s="58">
        <v>0</v>
      </c>
      <c r="I169" s="59">
        <f t="shared" si="33"/>
        <v>0</v>
      </c>
      <c r="J169" s="60"/>
      <c r="K169" s="61">
        <f t="shared" si="37"/>
        <v>0</v>
      </c>
      <c r="L169" s="58">
        <v>0</v>
      </c>
      <c r="M169" s="58">
        <v>0</v>
      </c>
      <c r="N169" s="58">
        <f t="shared" si="34"/>
        <v>0</v>
      </c>
      <c r="O169" s="58">
        <f t="shared" si="38"/>
        <v>0</v>
      </c>
      <c r="P169" s="61"/>
      <c r="Q169" s="62">
        <f t="shared" ca="1" si="39"/>
        <v>0</v>
      </c>
      <c r="R169" s="63" t="e">
        <f t="shared" ca="1" si="35"/>
        <v>#DIV/0!</v>
      </c>
      <c r="S169" s="64">
        <v>0</v>
      </c>
      <c r="T169" s="65" t="e">
        <f t="shared" si="40"/>
        <v>#DIV/0!</v>
      </c>
    </row>
    <row r="170" spans="2:20" x14ac:dyDescent="0.25">
      <c r="B170" s="54"/>
      <c r="C170" s="55" t="e">
        <f t="shared" si="36"/>
        <v>#DIV/0!</v>
      </c>
      <c r="D170" s="54"/>
      <c r="E170" s="56"/>
      <c r="F170" s="57"/>
      <c r="G170" s="58">
        <v>0</v>
      </c>
      <c r="H170" s="58">
        <v>0</v>
      </c>
      <c r="I170" s="59">
        <f t="shared" si="33"/>
        <v>0</v>
      </c>
      <c r="J170" s="60"/>
      <c r="K170" s="61">
        <f t="shared" si="37"/>
        <v>0</v>
      </c>
      <c r="L170" s="58">
        <v>0</v>
      </c>
      <c r="M170" s="58">
        <v>0</v>
      </c>
      <c r="N170" s="58">
        <f t="shared" si="34"/>
        <v>0</v>
      </c>
      <c r="O170" s="58">
        <f t="shared" si="38"/>
        <v>0</v>
      </c>
      <c r="P170" s="61"/>
      <c r="Q170" s="62">
        <f t="shared" ca="1" si="39"/>
        <v>0</v>
      </c>
      <c r="R170" s="63" t="e">
        <f t="shared" ca="1" si="35"/>
        <v>#DIV/0!</v>
      </c>
      <c r="S170" s="64">
        <v>0</v>
      </c>
      <c r="T170" s="65" t="e">
        <f t="shared" si="40"/>
        <v>#DIV/0!</v>
      </c>
    </row>
    <row r="171" spans="2:20" x14ac:dyDescent="0.25">
      <c r="B171" s="54"/>
      <c r="C171" s="55" t="e">
        <f t="shared" si="36"/>
        <v>#DIV/0!</v>
      </c>
      <c r="D171" s="54"/>
      <c r="E171" s="56"/>
      <c r="F171" s="57"/>
      <c r="G171" s="58">
        <v>0</v>
      </c>
      <c r="H171" s="58">
        <v>0</v>
      </c>
      <c r="I171" s="59">
        <f t="shared" si="33"/>
        <v>0</v>
      </c>
      <c r="J171" s="60"/>
      <c r="K171" s="61">
        <f t="shared" si="37"/>
        <v>0</v>
      </c>
      <c r="L171" s="58">
        <v>0</v>
      </c>
      <c r="M171" s="58">
        <v>0</v>
      </c>
      <c r="N171" s="58">
        <f t="shared" si="34"/>
        <v>0</v>
      </c>
      <c r="O171" s="58">
        <f t="shared" si="38"/>
        <v>0</v>
      </c>
      <c r="P171" s="61"/>
      <c r="Q171" s="62">
        <f t="shared" ca="1" si="39"/>
        <v>0</v>
      </c>
      <c r="R171" s="63" t="e">
        <f t="shared" ca="1" si="35"/>
        <v>#DIV/0!</v>
      </c>
      <c r="S171" s="64">
        <v>0</v>
      </c>
      <c r="T171" s="65" t="e">
        <f t="shared" si="40"/>
        <v>#DIV/0!</v>
      </c>
    </row>
    <row r="172" spans="2:20" x14ac:dyDescent="0.25">
      <c r="B172" s="54"/>
      <c r="C172" s="55" t="e">
        <f t="shared" si="36"/>
        <v>#DIV/0!</v>
      </c>
      <c r="D172" s="54"/>
      <c r="E172" s="56"/>
      <c r="F172" s="57"/>
      <c r="G172" s="58">
        <v>0</v>
      </c>
      <c r="H172" s="58">
        <v>0</v>
      </c>
      <c r="I172" s="59">
        <f t="shared" si="33"/>
        <v>0</v>
      </c>
      <c r="J172" s="60"/>
      <c r="K172" s="61">
        <f t="shared" si="37"/>
        <v>0</v>
      </c>
      <c r="L172" s="58">
        <v>0</v>
      </c>
      <c r="M172" s="58">
        <v>0</v>
      </c>
      <c r="N172" s="58">
        <f t="shared" si="34"/>
        <v>0</v>
      </c>
      <c r="O172" s="58">
        <f t="shared" si="38"/>
        <v>0</v>
      </c>
      <c r="P172" s="61"/>
      <c r="Q172" s="62">
        <f t="shared" ca="1" si="39"/>
        <v>0</v>
      </c>
      <c r="R172" s="63" t="e">
        <f t="shared" ca="1" si="35"/>
        <v>#DIV/0!</v>
      </c>
      <c r="S172" s="64">
        <v>0</v>
      </c>
      <c r="T172" s="65" t="e">
        <f t="shared" si="40"/>
        <v>#DIV/0!</v>
      </c>
    </row>
    <row r="173" spans="2:20" x14ac:dyDescent="0.25">
      <c r="B173" s="54"/>
      <c r="C173" s="55" t="e">
        <f t="shared" si="36"/>
        <v>#DIV/0!</v>
      </c>
      <c r="D173" s="54"/>
      <c r="E173" s="56"/>
      <c r="F173" s="57"/>
      <c r="G173" s="58">
        <v>0</v>
      </c>
      <c r="H173" s="58">
        <v>0</v>
      </c>
      <c r="I173" s="59">
        <f t="shared" si="33"/>
        <v>0</v>
      </c>
      <c r="J173" s="60"/>
      <c r="K173" s="61">
        <f t="shared" si="37"/>
        <v>0</v>
      </c>
      <c r="L173" s="58">
        <v>0</v>
      </c>
      <c r="M173" s="58">
        <v>0</v>
      </c>
      <c r="N173" s="58">
        <f t="shared" si="34"/>
        <v>0</v>
      </c>
      <c r="O173" s="58">
        <f t="shared" si="38"/>
        <v>0</v>
      </c>
      <c r="P173" s="61"/>
      <c r="Q173" s="62">
        <f t="shared" ca="1" si="39"/>
        <v>0</v>
      </c>
      <c r="R173" s="63" t="e">
        <f t="shared" ca="1" si="35"/>
        <v>#DIV/0!</v>
      </c>
      <c r="S173" s="64">
        <v>0</v>
      </c>
      <c r="T173" s="65" t="e">
        <f t="shared" si="40"/>
        <v>#DIV/0!</v>
      </c>
    </row>
    <row r="174" spans="2:20" x14ac:dyDescent="0.25">
      <c r="B174" s="54"/>
      <c r="C174" s="55" t="e">
        <f t="shared" si="36"/>
        <v>#DIV/0!</v>
      </c>
      <c r="D174" s="54"/>
      <c r="E174" s="56"/>
      <c r="F174" s="57"/>
      <c r="G174" s="58">
        <v>0</v>
      </c>
      <c r="H174" s="58">
        <v>0</v>
      </c>
      <c r="I174" s="59">
        <f t="shared" si="33"/>
        <v>0</v>
      </c>
      <c r="J174" s="60"/>
      <c r="K174" s="61">
        <f t="shared" si="37"/>
        <v>0</v>
      </c>
      <c r="L174" s="58">
        <v>0</v>
      </c>
      <c r="M174" s="58">
        <v>0</v>
      </c>
      <c r="N174" s="58">
        <f t="shared" si="34"/>
        <v>0</v>
      </c>
      <c r="O174" s="58">
        <f t="shared" si="38"/>
        <v>0</v>
      </c>
      <c r="P174" s="61"/>
      <c r="Q174" s="62">
        <f t="shared" ca="1" si="39"/>
        <v>0</v>
      </c>
      <c r="R174" s="63" t="e">
        <f t="shared" ca="1" si="35"/>
        <v>#DIV/0!</v>
      </c>
      <c r="S174" s="64">
        <v>0</v>
      </c>
      <c r="T174" s="65" t="e">
        <f t="shared" si="40"/>
        <v>#DIV/0!</v>
      </c>
    </row>
    <row r="175" spans="2:20" x14ac:dyDescent="0.25">
      <c r="B175" s="54"/>
      <c r="C175" s="55" t="e">
        <f t="shared" si="36"/>
        <v>#DIV/0!</v>
      </c>
      <c r="D175" s="54"/>
      <c r="E175" s="56"/>
      <c r="F175" s="57"/>
      <c r="G175" s="58">
        <v>0</v>
      </c>
      <c r="H175" s="58">
        <v>0</v>
      </c>
      <c r="I175" s="59">
        <f t="shared" si="33"/>
        <v>0</v>
      </c>
      <c r="J175" s="60"/>
      <c r="K175" s="61">
        <f t="shared" si="37"/>
        <v>0</v>
      </c>
      <c r="L175" s="58">
        <v>0</v>
      </c>
      <c r="M175" s="58">
        <v>0</v>
      </c>
      <c r="N175" s="58">
        <f t="shared" si="34"/>
        <v>0</v>
      </c>
      <c r="O175" s="58">
        <f t="shared" si="38"/>
        <v>0</v>
      </c>
      <c r="P175" s="61"/>
      <c r="Q175" s="62">
        <f t="shared" ca="1" si="39"/>
        <v>0</v>
      </c>
      <c r="R175" s="63" t="e">
        <f t="shared" ca="1" si="35"/>
        <v>#DIV/0!</v>
      </c>
      <c r="S175" s="64">
        <v>0</v>
      </c>
      <c r="T175" s="65" t="e">
        <f t="shared" si="40"/>
        <v>#DIV/0!</v>
      </c>
    </row>
    <row r="176" spans="2:20" x14ac:dyDescent="0.25">
      <c r="B176" s="54"/>
      <c r="C176" s="55" t="e">
        <f t="shared" si="36"/>
        <v>#DIV/0!</v>
      </c>
      <c r="D176" s="54"/>
      <c r="E176" s="56"/>
      <c r="F176" s="57"/>
      <c r="G176" s="58">
        <v>0</v>
      </c>
      <c r="H176" s="58">
        <v>0</v>
      </c>
      <c r="I176" s="59">
        <f t="shared" si="33"/>
        <v>0</v>
      </c>
      <c r="J176" s="60"/>
      <c r="K176" s="61">
        <f t="shared" si="37"/>
        <v>0</v>
      </c>
      <c r="L176" s="58">
        <v>0</v>
      </c>
      <c r="M176" s="58">
        <v>0</v>
      </c>
      <c r="N176" s="58">
        <f t="shared" si="34"/>
        <v>0</v>
      </c>
      <c r="O176" s="58">
        <f t="shared" si="38"/>
        <v>0</v>
      </c>
      <c r="P176" s="61"/>
      <c r="Q176" s="62">
        <f t="shared" ca="1" si="39"/>
        <v>0</v>
      </c>
      <c r="R176" s="63" t="e">
        <f t="shared" ca="1" si="35"/>
        <v>#DIV/0!</v>
      </c>
      <c r="S176" s="64">
        <v>0</v>
      </c>
      <c r="T176" s="65" t="e">
        <f t="shared" si="40"/>
        <v>#DIV/0!</v>
      </c>
    </row>
    <row r="177" spans="2:20" x14ac:dyDescent="0.25">
      <c r="B177" s="54"/>
      <c r="C177" s="55" t="e">
        <f t="shared" si="36"/>
        <v>#DIV/0!</v>
      </c>
      <c r="D177" s="54"/>
      <c r="E177" s="56"/>
      <c r="F177" s="57"/>
      <c r="G177" s="58">
        <v>0</v>
      </c>
      <c r="H177" s="58">
        <v>0</v>
      </c>
      <c r="I177" s="59">
        <f t="shared" si="33"/>
        <v>0</v>
      </c>
      <c r="J177" s="60"/>
      <c r="K177" s="61">
        <f t="shared" si="37"/>
        <v>0</v>
      </c>
      <c r="L177" s="58">
        <v>0</v>
      </c>
      <c r="M177" s="58">
        <v>0</v>
      </c>
      <c r="N177" s="58">
        <f t="shared" si="34"/>
        <v>0</v>
      </c>
      <c r="O177" s="58">
        <f t="shared" si="38"/>
        <v>0</v>
      </c>
      <c r="P177" s="61"/>
      <c r="Q177" s="62">
        <f t="shared" ca="1" si="39"/>
        <v>0</v>
      </c>
      <c r="R177" s="63" t="e">
        <f t="shared" ca="1" si="35"/>
        <v>#DIV/0!</v>
      </c>
      <c r="S177" s="64">
        <v>0</v>
      </c>
      <c r="T177" s="65" t="e">
        <f t="shared" si="40"/>
        <v>#DIV/0!</v>
      </c>
    </row>
    <row r="178" spans="2:20" x14ac:dyDescent="0.25">
      <c r="B178" s="54"/>
      <c r="C178" s="55" t="e">
        <f t="shared" si="36"/>
        <v>#DIV/0!</v>
      </c>
      <c r="D178" s="54"/>
      <c r="E178" s="56"/>
      <c r="F178" s="57"/>
      <c r="G178" s="58">
        <v>0</v>
      </c>
      <c r="H178" s="58">
        <v>0</v>
      </c>
      <c r="I178" s="59">
        <f t="shared" si="33"/>
        <v>0</v>
      </c>
      <c r="J178" s="60"/>
      <c r="K178" s="61">
        <f t="shared" si="37"/>
        <v>0</v>
      </c>
      <c r="L178" s="58">
        <v>0</v>
      </c>
      <c r="M178" s="58">
        <v>0</v>
      </c>
      <c r="N178" s="58">
        <f t="shared" si="34"/>
        <v>0</v>
      </c>
      <c r="O178" s="58">
        <f t="shared" si="38"/>
        <v>0</v>
      </c>
      <c r="P178" s="61"/>
      <c r="Q178" s="62">
        <f t="shared" ca="1" si="39"/>
        <v>0</v>
      </c>
      <c r="R178" s="63" t="e">
        <f t="shared" ca="1" si="35"/>
        <v>#DIV/0!</v>
      </c>
      <c r="S178" s="64">
        <v>0</v>
      </c>
      <c r="T178" s="65" t="e">
        <f t="shared" si="40"/>
        <v>#DIV/0!</v>
      </c>
    </row>
    <row r="179" spans="2:20" x14ac:dyDescent="0.25">
      <c r="B179" s="54"/>
      <c r="C179" s="55" t="e">
        <f t="shared" si="36"/>
        <v>#DIV/0!</v>
      </c>
      <c r="D179" s="54"/>
      <c r="E179" s="56"/>
      <c r="F179" s="57"/>
      <c r="G179" s="58">
        <v>0</v>
      </c>
      <c r="H179" s="58">
        <v>0</v>
      </c>
      <c r="I179" s="59">
        <f t="shared" si="33"/>
        <v>0</v>
      </c>
      <c r="J179" s="60"/>
      <c r="K179" s="61">
        <f t="shared" si="37"/>
        <v>0</v>
      </c>
      <c r="L179" s="58">
        <v>0</v>
      </c>
      <c r="M179" s="58">
        <v>0</v>
      </c>
      <c r="N179" s="58">
        <f t="shared" si="34"/>
        <v>0</v>
      </c>
      <c r="O179" s="58">
        <f t="shared" si="38"/>
        <v>0</v>
      </c>
      <c r="P179" s="61"/>
      <c r="Q179" s="62">
        <f t="shared" ca="1" si="39"/>
        <v>0</v>
      </c>
      <c r="R179" s="63" t="e">
        <f t="shared" ca="1" si="35"/>
        <v>#DIV/0!</v>
      </c>
      <c r="S179" s="64">
        <v>0</v>
      </c>
      <c r="T179" s="65" t="e">
        <f t="shared" si="40"/>
        <v>#DIV/0!</v>
      </c>
    </row>
    <row r="180" spans="2:20" x14ac:dyDescent="0.25">
      <c r="B180" s="54"/>
      <c r="C180" s="55" t="e">
        <f t="shared" si="36"/>
        <v>#DIV/0!</v>
      </c>
      <c r="D180" s="54"/>
      <c r="E180" s="56"/>
      <c r="F180" s="57"/>
      <c r="G180" s="58">
        <v>0</v>
      </c>
      <c r="H180" s="58">
        <v>0</v>
      </c>
      <c r="I180" s="59">
        <f t="shared" si="33"/>
        <v>0</v>
      </c>
      <c r="J180" s="60"/>
      <c r="K180" s="61">
        <f t="shared" si="37"/>
        <v>0</v>
      </c>
      <c r="L180" s="58">
        <v>0</v>
      </c>
      <c r="M180" s="58">
        <v>0</v>
      </c>
      <c r="N180" s="58">
        <f t="shared" si="34"/>
        <v>0</v>
      </c>
      <c r="O180" s="58">
        <f t="shared" si="38"/>
        <v>0</v>
      </c>
      <c r="P180" s="61"/>
      <c r="Q180" s="62">
        <f t="shared" ca="1" si="39"/>
        <v>0</v>
      </c>
      <c r="R180" s="63" t="e">
        <f t="shared" ca="1" si="35"/>
        <v>#DIV/0!</v>
      </c>
      <c r="S180" s="64">
        <v>0</v>
      </c>
      <c r="T180" s="65" t="e">
        <f t="shared" si="40"/>
        <v>#DIV/0!</v>
      </c>
    </row>
    <row r="181" spans="2:20" x14ac:dyDescent="0.25">
      <c r="B181" s="54"/>
      <c r="C181" s="55" t="e">
        <f t="shared" si="36"/>
        <v>#DIV/0!</v>
      </c>
      <c r="D181" s="54"/>
      <c r="E181" s="56"/>
      <c r="F181" s="57"/>
      <c r="G181" s="58">
        <v>0</v>
      </c>
      <c r="H181" s="58">
        <v>0</v>
      </c>
      <c r="I181" s="59">
        <f t="shared" si="33"/>
        <v>0</v>
      </c>
      <c r="J181" s="60"/>
      <c r="K181" s="61">
        <f t="shared" si="37"/>
        <v>0</v>
      </c>
      <c r="L181" s="58">
        <v>0</v>
      </c>
      <c r="M181" s="58">
        <v>0</v>
      </c>
      <c r="N181" s="58">
        <f t="shared" si="34"/>
        <v>0</v>
      </c>
      <c r="O181" s="58">
        <f t="shared" si="38"/>
        <v>0</v>
      </c>
      <c r="P181" s="61"/>
      <c r="Q181" s="62">
        <f t="shared" ca="1" si="39"/>
        <v>0</v>
      </c>
      <c r="R181" s="63" t="e">
        <f t="shared" ca="1" si="35"/>
        <v>#DIV/0!</v>
      </c>
      <c r="S181" s="64">
        <v>0</v>
      </c>
      <c r="T181" s="65" t="e">
        <f t="shared" si="40"/>
        <v>#DIV/0!</v>
      </c>
    </row>
    <row r="182" spans="2:20" x14ac:dyDescent="0.25">
      <c r="B182" s="54"/>
      <c r="C182" s="55" t="e">
        <f t="shared" si="36"/>
        <v>#DIV/0!</v>
      </c>
      <c r="D182" s="54"/>
      <c r="E182" s="56"/>
      <c r="F182" s="57"/>
      <c r="G182" s="58">
        <v>0</v>
      </c>
      <c r="H182" s="58">
        <v>0</v>
      </c>
      <c r="I182" s="59">
        <f t="shared" si="33"/>
        <v>0</v>
      </c>
      <c r="J182" s="60"/>
      <c r="K182" s="61">
        <f t="shared" si="37"/>
        <v>0</v>
      </c>
      <c r="L182" s="58">
        <v>0</v>
      </c>
      <c r="M182" s="58">
        <v>0</v>
      </c>
      <c r="N182" s="58">
        <f t="shared" si="34"/>
        <v>0</v>
      </c>
      <c r="O182" s="58">
        <f t="shared" si="38"/>
        <v>0</v>
      </c>
      <c r="P182" s="61"/>
      <c r="Q182" s="62">
        <f t="shared" ca="1" si="39"/>
        <v>0</v>
      </c>
      <c r="R182" s="63" t="e">
        <f t="shared" ca="1" si="35"/>
        <v>#DIV/0!</v>
      </c>
      <c r="S182" s="64">
        <v>0</v>
      </c>
      <c r="T182" s="65" t="e">
        <f t="shared" si="40"/>
        <v>#DIV/0!</v>
      </c>
    </row>
    <row r="183" spans="2:20" x14ac:dyDescent="0.25">
      <c r="B183" s="54"/>
      <c r="C183" s="55" t="e">
        <f t="shared" si="36"/>
        <v>#DIV/0!</v>
      </c>
      <c r="D183" s="54"/>
      <c r="E183" s="56"/>
      <c r="F183" s="57"/>
      <c r="G183" s="58">
        <v>0</v>
      </c>
      <c r="H183" s="58">
        <v>0</v>
      </c>
      <c r="I183" s="59">
        <f t="shared" si="33"/>
        <v>0</v>
      </c>
      <c r="J183" s="60"/>
      <c r="K183" s="61">
        <f t="shared" si="37"/>
        <v>0</v>
      </c>
      <c r="L183" s="58">
        <v>0</v>
      </c>
      <c r="M183" s="58">
        <v>0</v>
      </c>
      <c r="N183" s="58">
        <f t="shared" si="34"/>
        <v>0</v>
      </c>
      <c r="O183" s="58">
        <f t="shared" si="38"/>
        <v>0</v>
      </c>
      <c r="P183" s="61"/>
      <c r="Q183" s="62">
        <f t="shared" ca="1" si="39"/>
        <v>0</v>
      </c>
      <c r="R183" s="63" t="e">
        <f t="shared" ca="1" si="35"/>
        <v>#DIV/0!</v>
      </c>
      <c r="S183" s="64">
        <v>0</v>
      </c>
      <c r="T183" s="65" t="e">
        <f t="shared" si="40"/>
        <v>#DIV/0!</v>
      </c>
    </row>
    <row r="184" spans="2:20" x14ac:dyDescent="0.25">
      <c r="B184" s="54"/>
      <c r="C184" s="55" t="e">
        <f t="shared" si="36"/>
        <v>#DIV/0!</v>
      </c>
      <c r="D184" s="54"/>
      <c r="E184" s="56"/>
      <c r="F184" s="57"/>
      <c r="G184" s="58">
        <v>0</v>
      </c>
      <c r="H184" s="58">
        <v>0</v>
      </c>
      <c r="I184" s="59">
        <f t="shared" si="33"/>
        <v>0</v>
      </c>
      <c r="J184" s="60"/>
      <c r="K184" s="61">
        <f t="shared" si="37"/>
        <v>0</v>
      </c>
      <c r="L184" s="58">
        <v>0</v>
      </c>
      <c r="M184" s="58">
        <v>0</v>
      </c>
      <c r="N184" s="58">
        <f t="shared" si="34"/>
        <v>0</v>
      </c>
      <c r="O184" s="58">
        <f t="shared" si="38"/>
        <v>0</v>
      </c>
      <c r="P184" s="61"/>
      <c r="Q184" s="62">
        <f t="shared" ca="1" si="39"/>
        <v>0</v>
      </c>
      <c r="R184" s="63" t="e">
        <f t="shared" ca="1" si="35"/>
        <v>#DIV/0!</v>
      </c>
      <c r="S184" s="64">
        <v>0</v>
      </c>
      <c r="T184" s="65" t="e">
        <f t="shared" si="40"/>
        <v>#DIV/0!</v>
      </c>
    </row>
    <row r="185" spans="2:20" x14ac:dyDescent="0.25">
      <c r="B185" s="54"/>
      <c r="C185" s="55" t="e">
        <f t="shared" si="36"/>
        <v>#DIV/0!</v>
      </c>
      <c r="D185" s="54"/>
      <c r="E185" s="56"/>
      <c r="F185" s="57"/>
      <c r="G185" s="58">
        <v>0</v>
      </c>
      <c r="H185" s="58">
        <v>0</v>
      </c>
      <c r="I185" s="59">
        <f t="shared" si="33"/>
        <v>0</v>
      </c>
      <c r="J185" s="60"/>
      <c r="K185" s="61">
        <f t="shared" si="37"/>
        <v>0</v>
      </c>
      <c r="L185" s="58">
        <v>0</v>
      </c>
      <c r="M185" s="58">
        <v>0</v>
      </c>
      <c r="N185" s="58">
        <f t="shared" si="34"/>
        <v>0</v>
      </c>
      <c r="O185" s="58">
        <f t="shared" si="38"/>
        <v>0</v>
      </c>
      <c r="P185" s="61"/>
      <c r="Q185" s="62">
        <f t="shared" ca="1" si="39"/>
        <v>0</v>
      </c>
      <c r="R185" s="63" t="e">
        <f t="shared" ca="1" si="35"/>
        <v>#DIV/0!</v>
      </c>
      <c r="S185" s="64">
        <v>0</v>
      </c>
      <c r="T185" s="65" t="e">
        <f t="shared" si="40"/>
        <v>#DIV/0!</v>
      </c>
    </row>
    <row r="186" spans="2:20" x14ac:dyDescent="0.25">
      <c r="B186" s="54"/>
      <c r="C186" s="55" t="e">
        <f t="shared" si="36"/>
        <v>#DIV/0!</v>
      </c>
      <c r="D186" s="54"/>
      <c r="E186" s="56"/>
      <c r="F186" s="57"/>
      <c r="G186" s="58">
        <v>0</v>
      </c>
      <c r="H186" s="58">
        <v>0</v>
      </c>
      <c r="I186" s="59">
        <f t="shared" si="33"/>
        <v>0</v>
      </c>
      <c r="J186" s="60"/>
      <c r="K186" s="61">
        <f t="shared" si="37"/>
        <v>0</v>
      </c>
      <c r="L186" s="58">
        <v>0</v>
      </c>
      <c r="M186" s="58">
        <v>0</v>
      </c>
      <c r="N186" s="58">
        <f t="shared" si="34"/>
        <v>0</v>
      </c>
      <c r="O186" s="58">
        <f t="shared" si="38"/>
        <v>0</v>
      </c>
      <c r="P186" s="61"/>
      <c r="Q186" s="62">
        <f t="shared" ca="1" si="39"/>
        <v>0</v>
      </c>
      <c r="R186" s="63" t="e">
        <f t="shared" ca="1" si="35"/>
        <v>#DIV/0!</v>
      </c>
      <c r="S186" s="64">
        <v>0</v>
      </c>
      <c r="T186" s="65" t="e">
        <f t="shared" si="40"/>
        <v>#DIV/0!</v>
      </c>
    </row>
    <row r="187" spans="2:20" x14ac:dyDescent="0.25">
      <c r="B187" s="54"/>
      <c r="C187" s="55" t="e">
        <f t="shared" si="36"/>
        <v>#DIV/0!</v>
      </c>
      <c r="D187" s="54"/>
      <c r="E187" s="56"/>
      <c r="F187" s="57"/>
      <c r="G187" s="58">
        <v>0</v>
      </c>
      <c r="H187" s="58">
        <v>0</v>
      </c>
      <c r="I187" s="59">
        <f t="shared" si="33"/>
        <v>0</v>
      </c>
      <c r="J187" s="60"/>
      <c r="K187" s="61">
        <f t="shared" si="37"/>
        <v>0</v>
      </c>
      <c r="L187" s="58">
        <v>0</v>
      </c>
      <c r="M187" s="58">
        <v>0</v>
      </c>
      <c r="N187" s="58">
        <f t="shared" si="34"/>
        <v>0</v>
      </c>
      <c r="O187" s="58">
        <f t="shared" si="38"/>
        <v>0</v>
      </c>
      <c r="P187" s="61"/>
      <c r="Q187" s="62">
        <f t="shared" ca="1" si="39"/>
        <v>0</v>
      </c>
      <c r="R187" s="63" t="e">
        <f t="shared" ca="1" si="35"/>
        <v>#DIV/0!</v>
      </c>
      <c r="S187" s="64">
        <v>0</v>
      </c>
      <c r="T187" s="65" t="e">
        <f t="shared" si="40"/>
        <v>#DIV/0!</v>
      </c>
    </row>
    <row r="188" spans="2:20" x14ac:dyDescent="0.25">
      <c r="B188" s="54"/>
      <c r="C188" s="55" t="e">
        <f t="shared" si="36"/>
        <v>#DIV/0!</v>
      </c>
      <c r="D188" s="54"/>
      <c r="E188" s="56"/>
      <c r="F188" s="57"/>
      <c r="G188" s="58">
        <v>0</v>
      </c>
      <c r="H188" s="58">
        <v>0</v>
      </c>
      <c r="I188" s="59">
        <f t="shared" si="33"/>
        <v>0</v>
      </c>
      <c r="J188" s="60"/>
      <c r="K188" s="61">
        <f t="shared" si="37"/>
        <v>0</v>
      </c>
      <c r="L188" s="58">
        <v>0</v>
      </c>
      <c r="M188" s="58">
        <v>0</v>
      </c>
      <c r="N188" s="58">
        <f t="shared" si="34"/>
        <v>0</v>
      </c>
      <c r="O188" s="58">
        <f t="shared" si="38"/>
        <v>0</v>
      </c>
      <c r="P188" s="61"/>
      <c r="Q188" s="62">
        <f t="shared" ca="1" si="39"/>
        <v>0</v>
      </c>
      <c r="R188" s="63" t="e">
        <f t="shared" ca="1" si="35"/>
        <v>#DIV/0!</v>
      </c>
      <c r="S188" s="64">
        <v>0</v>
      </c>
      <c r="T188" s="65" t="e">
        <f t="shared" si="40"/>
        <v>#DIV/0!</v>
      </c>
    </row>
    <row r="189" spans="2:20" x14ac:dyDescent="0.25">
      <c r="B189" s="54"/>
      <c r="C189" s="55" t="e">
        <f t="shared" si="36"/>
        <v>#DIV/0!</v>
      </c>
      <c r="D189" s="54"/>
      <c r="E189" s="56"/>
      <c r="F189" s="57"/>
      <c r="G189" s="58">
        <v>0</v>
      </c>
      <c r="H189" s="58">
        <v>0</v>
      </c>
      <c r="I189" s="59">
        <f t="shared" si="33"/>
        <v>0</v>
      </c>
      <c r="J189" s="60"/>
      <c r="K189" s="61">
        <f t="shared" si="37"/>
        <v>0</v>
      </c>
      <c r="L189" s="58">
        <v>0</v>
      </c>
      <c r="M189" s="58">
        <v>0</v>
      </c>
      <c r="N189" s="58">
        <f t="shared" si="34"/>
        <v>0</v>
      </c>
      <c r="O189" s="58">
        <f t="shared" si="38"/>
        <v>0</v>
      </c>
      <c r="P189" s="61"/>
      <c r="Q189" s="62">
        <f t="shared" ca="1" si="39"/>
        <v>0</v>
      </c>
      <c r="R189" s="63" t="e">
        <f t="shared" ca="1" si="35"/>
        <v>#DIV/0!</v>
      </c>
      <c r="S189" s="64">
        <v>0</v>
      </c>
      <c r="T189" s="65" t="e">
        <f t="shared" si="40"/>
        <v>#DIV/0!</v>
      </c>
    </row>
    <row r="190" spans="2:20" x14ac:dyDescent="0.25">
      <c r="B190" s="54"/>
      <c r="C190" s="55" t="e">
        <f t="shared" si="36"/>
        <v>#DIV/0!</v>
      </c>
      <c r="D190" s="54"/>
      <c r="E190" s="56"/>
      <c r="F190" s="57"/>
      <c r="G190" s="58">
        <v>0</v>
      </c>
      <c r="H190" s="58">
        <v>0</v>
      </c>
      <c r="I190" s="59">
        <f t="shared" si="33"/>
        <v>0</v>
      </c>
      <c r="J190" s="60"/>
      <c r="K190" s="61">
        <f t="shared" si="37"/>
        <v>0</v>
      </c>
      <c r="L190" s="58">
        <v>0</v>
      </c>
      <c r="M190" s="58">
        <v>0</v>
      </c>
      <c r="N190" s="58">
        <f t="shared" si="34"/>
        <v>0</v>
      </c>
      <c r="O190" s="58">
        <f t="shared" si="38"/>
        <v>0</v>
      </c>
      <c r="P190" s="61"/>
      <c r="Q190" s="62">
        <f t="shared" ca="1" si="39"/>
        <v>0</v>
      </c>
      <c r="R190" s="63" t="e">
        <f t="shared" ca="1" si="35"/>
        <v>#DIV/0!</v>
      </c>
      <c r="S190" s="64">
        <v>0</v>
      </c>
      <c r="T190" s="65" t="e">
        <f t="shared" si="40"/>
        <v>#DIV/0!</v>
      </c>
    </row>
    <row r="191" spans="2:20" x14ac:dyDescent="0.25">
      <c r="B191" s="54"/>
      <c r="C191" s="55" t="e">
        <f t="shared" si="36"/>
        <v>#DIV/0!</v>
      </c>
      <c r="D191" s="54"/>
      <c r="E191" s="56"/>
      <c r="F191" s="57"/>
      <c r="G191" s="58">
        <v>0</v>
      </c>
      <c r="H191" s="58">
        <v>0</v>
      </c>
      <c r="I191" s="59">
        <f t="shared" si="33"/>
        <v>0</v>
      </c>
      <c r="J191" s="60"/>
      <c r="K191" s="61">
        <f t="shared" si="37"/>
        <v>0</v>
      </c>
      <c r="L191" s="58">
        <v>0</v>
      </c>
      <c r="M191" s="58">
        <v>0</v>
      </c>
      <c r="N191" s="58">
        <f t="shared" si="34"/>
        <v>0</v>
      </c>
      <c r="O191" s="58">
        <f t="shared" si="38"/>
        <v>0</v>
      </c>
      <c r="P191" s="61"/>
      <c r="Q191" s="62">
        <f t="shared" ca="1" si="39"/>
        <v>0</v>
      </c>
      <c r="R191" s="63" t="e">
        <f t="shared" ca="1" si="35"/>
        <v>#DIV/0!</v>
      </c>
      <c r="S191" s="64">
        <v>0</v>
      </c>
      <c r="T191" s="65" t="e">
        <f t="shared" si="40"/>
        <v>#DIV/0!</v>
      </c>
    </row>
    <row r="192" spans="2:20" x14ac:dyDescent="0.25">
      <c r="B192" s="54"/>
      <c r="C192" s="55" t="e">
        <f t="shared" si="36"/>
        <v>#DIV/0!</v>
      </c>
      <c r="D192" s="54"/>
      <c r="E192" s="56"/>
      <c r="F192" s="57"/>
      <c r="G192" s="58">
        <v>0</v>
      </c>
      <c r="H192" s="58">
        <v>0</v>
      </c>
      <c r="I192" s="59">
        <f t="shared" si="33"/>
        <v>0</v>
      </c>
      <c r="J192" s="60"/>
      <c r="K192" s="61">
        <f t="shared" si="37"/>
        <v>0</v>
      </c>
      <c r="L192" s="58">
        <v>0</v>
      </c>
      <c r="M192" s="58">
        <v>0</v>
      </c>
      <c r="N192" s="58">
        <f t="shared" si="34"/>
        <v>0</v>
      </c>
      <c r="O192" s="58">
        <f t="shared" si="38"/>
        <v>0</v>
      </c>
      <c r="P192" s="61"/>
      <c r="Q192" s="62">
        <f t="shared" ca="1" si="39"/>
        <v>0</v>
      </c>
      <c r="R192" s="63" t="e">
        <f t="shared" ca="1" si="35"/>
        <v>#DIV/0!</v>
      </c>
      <c r="S192" s="64">
        <v>0</v>
      </c>
      <c r="T192" s="65" t="e">
        <f t="shared" si="40"/>
        <v>#DIV/0!</v>
      </c>
    </row>
    <row r="193" spans="2:20" x14ac:dyDescent="0.25">
      <c r="B193" s="54"/>
      <c r="C193" s="55" t="e">
        <f t="shared" si="36"/>
        <v>#DIV/0!</v>
      </c>
      <c r="D193" s="54"/>
      <c r="E193" s="56"/>
      <c r="F193" s="57"/>
      <c r="G193" s="58">
        <v>0</v>
      </c>
      <c r="H193" s="58">
        <v>0</v>
      </c>
      <c r="I193" s="59">
        <f t="shared" si="33"/>
        <v>0</v>
      </c>
      <c r="J193" s="60"/>
      <c r="K193" s="61">
        <f t="shared" si="37"/>
        <v>0</v>
      </c>
      <c r="L193" s="58">
        <v>0</v>
      </c>
      <c r="M193" s="58">
        <v>0</v>
      </c>
      <c r="N193" s="58">
        <f t="shared" si="34"/>
        <v>0</v>
      </c>
      <c r="O193" s="58">
        <f t="shared" si="38"/>
        <v>0</v>
      </c>
      <c r="P193" s="61"/>
      <c r="Q193" s="62">
        <f t="shared" ca="1" si="39"/>
        <v>0</v>
      </c>
      <c r="R193" s="63" t="e">
        <f t="shared" ca="1" si="35"/>
        <v>#DIV/0!</v>
      </c>
      <c r="S193" s="64">
        <v>0</v>
      </c>
      <c r="T193" s="65" t="e">
        <f t="shared" si="40"/>
        <v>#DIV/0!</v>
      </c>
    </row>
    <row r="194" spans="2:20" x14ac:dyDescent="0.25">
      <c r="B194" s="54"/>
      <c r="C194" s="55" t="e">
        <f t="shared" si="36"/>
        <v>#DIV/0!</v>
      </c>
      <c r="D194" s="54"/>
      <c r="E194" s="56"/>
      <c r="F194" s="57"/>
      <c r="G194" s="58">
        <v>0</v>
      </c>
      <c r="H194" s="58">
        <v>0</v>
      </c>
      <c r="I194" s="59">
        <f t="shared" si="33"/>
        <v>0</v>
      </c>
      <c r="J194" s="60"/>
      <c r="K194" s="61">
        <f t="shared" si="37"/>
        <v>0</v>
      </c>
      <c r="L194" s="58">
        <v>0</v>
      </c>
      <c r="M194" s="58">
        <v>0</v>
      </c>
      <c r="N194" s="58">
        <f t="shared" si="34"/>
        <v>0</v>
      </c>
      <c r="O194" s="58">
        <f t="shared" si="38"/>
        <v>0</v>
      </c>
      <c r="P194" s="61"/>
      <c r="Q194" s="62">
        <f t="shared" ca="1" si="39"/>
        <v>0</v>
      </c>
      <c r="R194" s="63" t="e">
        <f t="shared" ca="1" si="35"/>
        <v>#DIV/0!</v>
      </c>
      <c r="S194" s="64">
        <v>0</v>
      </c>
      <c r="T194" s="65" t="e">
        <f t="shared" si="40"/>
        <v>#DIV/0!</v>
      </c>
    </row>
    <row r="195" spans="2:20" x14ac:dyDescent="0.25">
      <c r="B195" s="54"/>
      <c r="C195" s="55" t="e">
        <f t="shared" si="36"/>
        <v>#DIV/0!</v>
      </c>
      <c r="D195" s="54"/>
      <c r="E195" s="56"/>
      <c r="F195" s="57"/>
      <c r="G195" s="58">
        <v>0</v>
      </c>
      <c r="H195" s="58">
        <v>0</v>
      </c>
      <c r="I195" s="59">
        <f t="shared" si="33"/>
        <v>0</v>
      </c>
      <c r="J195" s="60"/>
      <c r="K195" s="61">
        <f t="shared" si="37"/>
        <v>0</v>
      </c>
      <c r="L195" s="58">
        <v>0</v>
      </c>
      <c r="M195" s="58">
        <v>0</v>
      </c>
      <c r="N195" s="58">
        <f t="shared" si="34"/>
        <v>0</v>
      </c>
      <c r="O195" s="58">
        <f t="shared" si="38"/>
        <v>0</v>
      </c>
      <c r="P195" s="61"/>
      <c r="Q195" s="62">
        <f t="shared" ca="1" si="39"/>
        <v>0</v>
      </c>
      <c r="R195" s="63" t="e">
        <f t="shared" ca="1" si="35"/>
        <v>#DIV/0!</v>
      </c>
      <c r="S195" s="64">
        <v>0</v>
      </c>
      <c r="T195" s="65" t="e">
        <f t="shared" si="40"/>
        <v>#DIV/0!</v>
      </c>
    </row>
    <row r="196" spans="2:20" x14ac:dyDescent="0.25">
      <c r="B196" s="54"/>
      <c r="C196" s="55" t="e">
        <f t="shared" si="36"/>
        <v>#DIV/0!</v>
      </c>
      <c r="D196" s="54"/>
      <c r="E196" s="56"/>
      <c r="F196" s="57"/>
      <c r="G196" s="58">
        <v>0</v>
      </c>
      <c r="H196" s="58">
        <v>0</v>
      </c>
      <c r="I196" s="59">
        <f t="shared" si="33"/>
        <v>0</v>
      </c>
      <c r="J196" s="60"/>
      <c r="K196" s="61">
        <f t="shared" si="37"/>
        <v>0</v>
      </c>
      <c r="L196" s="58">
        <v>0</v>
      </c>
      <c r="M196" s="58">
        <v>0</v>
      </c>
      <c r="N196" s="58">
        <f t="shared" si="34"/>
        <v>0</v>
      </c>
      <c r="O196" s="58">
        <f t="shared" si="38"/>
        <v>0</v>
      </c>
      <c r="P196" s="61"/>
      <c r="Q196" s="62">
        <f t="shared" ca="1" si="39"/>
        <v>0</v>
      </c>
      <c r="R196" s="63" t="e">
        <f t="shared" ca="1" si="35"/>
        <v>#DIV/0!</v>
      </c>
      <c r="S196" s="64">
        <v>0</v>
      </c>
      <c r="T196" s="65" t="e">
        <f t="shared" si="40"/>
        <v>#DIV/0!</v>
      </c>
    </row>
    <row r="197" spans="2:20" x14ac:dyDescent="0.25">
      <c r="B197" s="54"/>
      <c r="C197" s="55" t="e">
        <f t="shared" si="36"/>
        <v>#DIV/0!</v>
      </c>
      <c r="D197" s="54"/>
      <c r="E197" s="56"/>
      <c r="F197" s="57"/>
      <c r="G197" s="58">
        <v>0</v>
      </c>
      <c r="H197" s="58">
        <v>0</v>
      </c>
      <c r="I197" s="59">
        <f t="shared" si="33"/>
        <v>0</v>
      </c>
      <c r="J197" s="60"/>
      <c r="K197" s="61">
        <f t="shared" si="37"/>
        <v>0</v>
      </c>
      <c r="L197" s="58">
        <v>0</v>
      </c>
      <c r="M197" s="58">
        <v>0</v>
      </c>
      <c r="N197" s="58">
        <f t="shared" si="34"/>
        <v>0</v>
      </c>
      <c r="O197" s="58">
        <f t="shared" si="38"/>
        <v>0</v>
      </c>
      <c r="P197" s="61"/>
      <c r="Q197" s="62">
        <f t="shared" ca="1" si="39"/>
        <v>0</v>
      </c>
      <c r="R197" s="63" t="e">
        <f t="shared" ca="1" si="35"/>
        <v>#DIV/0!</v>
      </c>
      <c r="S197" s="64">
        <v>0</v>
      </c>
      <c r="T197" s="65" t="e">
        <f t="shared" si="40"/>
        <v>#DIV/0!</v>
      </c>
    </row>
    <row r="198" spans="2:20" x14ac:dyDescent="0.25">
      <c r="B198" s="54"/>
      <c r="C198" s="55" t="e">
        <f t="shared" si="36"/>
        <v>#DIV/0!</v>
      </c>
      <c r="D198" s="54"/>
      <c r="E198" s="56"/>
      <c r="F198" s="57"/>
      <c r="G198" s="58">
        <v>0</v>
      </c>
      <c r="H198" s="58">
        <v>0</v>
      </c>
      <c r="I198" s="59">
        <f t="shared" si="33"/>
        <v>0</v>
      </c>
      <c r="J198" s="60"/>
      <c r="K198" s="61">
        <f t="shared" si="37"/>
        <v>0</v>
      </c>
      <c r="L198" s="58">
        <v>0</v>
      </c>
      <c r="M198" s="58">
        <v>0</v>
      </c>
      <c r="N198" s="58">
        <f t="shared" si="34"/>
        <v>0</v>
      </c>
      <c r="O198" s="58">
        <f t="shared" si="38"/>
        <v>0</v>
      </c>
      <c r="P198" s="61"/>
      <c r="Q198" s="62">
        <f t="shared" ca="1" si="39"/>
        <v>0</v>
      </c>
      <c r="R198" s="63" t="e">
        <f t="shared" ca="1" si="35"/>
        <v>#DIV/0!</v>
      </c>
      <c r="S198" s="64">
        <v>0</v>
      </c>
      <c r="T198" s="65" t="e">
        <f t="shared" si="40"/>
        <v>#DIV/0!</v>
      </c>
    </row>
    <row r="199" spans="2:20" x14ac:dyDescent="0.25">
      <c r="B199" s="54"/>
      <c r="C199" s="55" t="e">
        <f t="shared" si="36"/>
        <v>#DIV/0!</v>
      </c>
      <c r="D199" s="54"/>
      <c r="E199" s="56"/>
      <c r="F199" s="57"/>
      <c r="G199" s="58">
        <v>0</v>
      </c>
      <c r="H199" s="58">
        <v>0</v>
      </c>
      <c r="I199" s="59">
        <f t="shared" si="33"/>
        <v>0</v>
      </c>
      <c r="J199" s="60"/>
      <c r="K199" s="61">
        <f t="shared" si="37"/>
        <v>0</v>
      </c>
      <c r="L199" s="58">
        <v>0</v>
      </c>
      <c r="M199" s="58">
        <v>0</v>
      </c>
      <c r="N199" s="58">
        <f t="shared" si="34"/>
        <v>0</v>
      </c>
      <c r="O199" s="58">
        <f t="shared" si="38"/>
        <v>0</v>
      </c>
      <c r="P199" s="61"/>
      <c r="Q199" s="62">
        <f t="shared" ca="1" si="39"/>
        <v>0</v>
      </c>
      <c r="R199" s="63" t="e">
        <f t="shared" ca="1" si="35"/>
        <v>#DIV/0!</v>
      </c>
      <c r="S199" s="64">
        <v>0</v>
      </c>
      <c r="T199" s="65" t="e">
        <f t="shared" si="40"/>
        <v>#DIV/0!</v>
      </c>
    </row>
    <row r="200" spans="2:20" x14ac:dyDescent="0.25">
      <c r="B200" s="54"/>
      <c r="C200" s="55" t="e">
        <f t="shared" si="36"/>
        <v>#DIV/0!</v>
      </c>
      <c r="D200" s="54"/>
      <c r="E200" s="56"/>
      <c r="F200" s="57"/>
      <c r="G200" s="58">
        <v>0</v>
      </c>
      <c r="H200" s="58">
        <v>0</v>
      </c>
      <c r="I200" s="59">
        <f t="shared" si="33"/>
        <v>0</v>
      </c>
      <c r="J200" s="60"/>
      <c r="K200" s="61">
        <f t="shared" si="37"/>
        <v>0</v>
      </c>
      <c r="L200" s="58">
        <v>0</v>
      </c>
      <c r="M200" s="58">
        <v>0</v>
      </c>
      <c r="N200" s="58">
        <f t="shared" si="34"/>
        <v>0</v>
      </c>
      <c r="O200" s="58">
        <f t="shared" si="38"/>
        <v>0</v>
      </c>
      <c r="P200" s="61"/>
      <c r="Q200" s="62">
        <f t="shared" ca="1" si="39"/>
        <v>0</v>
      </c>
      <c r="R200" s="63" t="e">
        <f t="shared" ca="1" si="35"/>
        <v>#DIV/0!</v>
      </c>
      <c r="S200" s="64">
        <v>0</v>
      </c>
      <c r="T200" s="65" t="e">
        <f t="shared" si="40"/>
        <v>#DIV/0!</v>
      </c>
    </row>
    <row r="201" spans="2:20" x14ac:dyDescent="0.25">
      <c r="B201" s="54"/>
      <c r="C201" s="55" t="e">
        <f t="shared" si="36"/>
        <v>#DIV/0!</v>
      </c>
      <c r="D201" s="54"/>
      <c r="E201" s="56"/>
      <c r="F201" s="57"/>
      <c r="G201" s="58">
        <v>0</v>
      </c>
      <c r="H201" s="58">
        <v>0</v>
      </c>
      <c r="I201" s="59">
        <f t="shared" si="33"/>
        <v>0</v>
      </c>
      <c r="J201" s="60"/>
      <c r="K201" s="61">
        <f t="shared" si="37"/>
        <v>0</v>
      </c>
      <c r="L201" s="58">
        <v>0</v>
      </c>
      <c r="M201" s="58">
        <v>0</v>
      </c>
      <c r="N201" s="58">
        <f t="shared" si="34"/>
        <v>0</v>
      </c>
      <c r="O201" s="58">
        <f t="shared" si="38"/>
        <v>0</v>
      </c>
      <c r="P201" s="61"/>
      <c r="Q201" s="62">
        <f t="shared" ca="1" si="39"/>
        <v>0</v>
      </c>
      <c r="R201" s="63" t="e">
        <f t="shared" ca="1" si="35"/>
        <v>#DIV/0!</v>
      </c>
      <c r="S201" s="64">
        <v>0</v>
      </c>
      <c r="T201" s="65" t="e">
        <f t="shared" si="40"/>
        <v>#DIV/0!</v>
      </c>
    </row>
    <row r="202" spans="2:20" x14ac:dyDescent="0.25">
      <c r="B202" s="54"/>
      <c r="C202" s="55" t="e">
        <f t="shared" si="36"/>
        <v>#DIV/0!</v>
      </c>
      <c r="D202" s="54"/>
      <c r="E202" s="56"/>
      <c r="F202" s="57"/>
      <c r="G202" s="58">
        <v>0</v>
      </c>
      <c r="H202" s="58">
        <v>0</v>
      </c>
      <c r="I202" s="59">
        <f t="shared" si="33"/>
        <v>0</v>
      </c>
      <c r="J202" s="60"/>
      <c r="K202" s="61">
        <f t="shared" si="37"/>
        <v>0</v>
      </c>
      <c r="L202" s="58">
        <v>0</v>
      </c>
      <c r="M202" s="58">
        <v>0</v>
      </c>
      <c r="N202" s="58">
        <f t="shared" si="34"/>
        <v>0</v>
      </c>
      <c r="O202" s="58">
        <f t="shared" si="38"/>
        <v>0</v>
      </c>
      <c r="P202" s="61"/>
      <c r="Q202" s="62">
        <f t="shared" ca="1" si="39"/>
        <v>0</v>
      </c>
      <c r="R202" s="63" t="e">
        <f t="shared" ca="1" si="35"/>
        <v>#DIV/0!</v>
      </c>
      <c r="S202" s="64">
        <v>0</v>
      </c>
      <c r="T202" s="65" t="e">
        <f t="shared" si="40"/>
        <v>#DIV/0!</v>
      </c>
    </row>
    <row r="203" spans="2:20" x14ac:dyDescent="0.25">
      <c r="B203" s="54"/>
      <c r="C203" s="55" t="e">
        <f t="shared" si="36"/>
        <v>#DIV/0!</v>
      </c>
      <c r="D203" s="54"/>
      <c r="E203" s="56"/>
      <c r="F203" s="57"/>
      <c r="G203" s="58">
        <v>0</v>
      </c>
      <c r="H203" s="58">
        <v>0</v>
      </c>
      <c r="I203" s="59">
        <f t="shared" si="33"/>
        <v>0</v>
      </c>
      <c r="J203" s="60"/>
      <c r="K203" s="61">
        <f t="shared" si="37"/>
        <v>0</v>
      </c>
      <c r="L203" s="58">
        <v>0</v>
      </c>
      <c r="M203" s="58">
        <v>0</v>
      </c>
      <c r="N203" s="58">
        <f t="shared" si="34"/>
        <v>0</v>
      </c>
      <c r="O203" s="58">
        <f t="shared" si="38"/>
        <v>0</v>
      </c>
      <c r="P203" s="61"/>
      <c r="Q203" s="62">
        <f t="shared" ca="1" si="39"/>
        <v>0</v>
      </c>
      <c r="R203" s="63" t="e">
        <f t="shared" ca="1" si="35"/>
        <v>#DIV/0!</v>
      </c>
      <c r="S203" s="64">
        <v>0</v>
      </c>
      <c r="T203" s="65" t="e">
        <f t="shared" si="40"/>
        <v>#DIV/0!</v>
      </c>
    </row>
    <row r="204" spans="2:20" x14ac:dyDescent="0.25">
      <c r="B204" s="54"/>
      <c r="C204" s="55" t="e">
        <f t="shared" si="36"/>
        <v>#DIV/0!</v>
      </c>
      <c r="D204" s="54"/>
      <c r="E204" s="56"/>
      <c r="F204" s="57"/>
      <c r="G204" s="58">
        <v>0</v>
      </c>
      <c r="H204" s="58">
        <v>0</v>
      </c>
      <c r="I204" s="59">
        <f t="shared" si="33"/>
        <v>0</v>
      </c>
      <c r="J204" s="60"/>
      <c r="K204" s="61">
        <f t="shared" si="37"/>
        <v>0</v>
      </c>
      <c r="L204" s="58">
        <v>0</v>
      </c>
      <c r="M204" s="58">
        <v>0</v>
      </c>
      <c r="N204" s="58">
        <f t="shared" si="34"/>
        <v>0</v>
      </c>
      <c r="O204" s="58">
        <f t="shared" si="38"/>
        <v>0</v>
      </c>
      <c r="P204" s="61"/>
      <c r="Q204" s="62">
        <f t="shared" ca="1" si="39"/>
        <v>0</v>
      </c>
      <c r="R204" s="63" t="e">
        <f t="shared" ca="1" si="35"/>
        <v>#DIV/0!</v>
      </c>
      <c r="S204" s="64">
        <v>0</v>
      </c>
      <c r="T204" s="65" t="e">
        <f t="shared" si="40"/>
        <v>#DIV/0!</v>
      </c>
    </row>
    <row r="205" spans="2:20" x14ac:dyDescent="0.25">
      <c r="B205" s="54"/>
      <c r="C205" s="55" t="e">
        <f t="shared" si="36"/>
        <v>#DIV/0!</v>
      </c>
      <c r="D205" s="54"/>
      <c r="E205" s="56"/>
      <c r="F205" s="57"/>
      <c r="G205" s="58">
        <v>0</v>
      </c>
      <c r="H205" s="58">
        <v>0</v>
      </c>
      <c r="I205" s="59">
        <f t="shared" si="33"/>
        <v>0</v>
      </c>
      <c r="J205" s="60"/>
      <c r="K205" s="61">
        <f t="shared" si="37"/>
        <v>0</v>
      </c>
      <c r="L205" s="58">
        <v>0</v>
      </c>
      <c r="M205" s="58">
        <v>0</v>
      </c>
      <c r="N205" s="58">
        <f t="shared" si="34"/>
        <v>0</v>
      </c>
      <c r="O205" s="58">
        <f t="shared" si="38"/>
        <v>0</v>
      </c>
      <c r="P205" s="61"/>
      <c r="Q205" s="62">
        <f t="shared" ca="1" si="39"/>
        <v>0</v>
      </c>
      <c r="R205" s="63" t="e">
        <f t="shared" ca="1" si="35"/>
        <v>#DIV/0!</v>
      </c>
      <c r="S205" s="64">
        <v>0</v>
      </c>
      <c r="T205" s="65" t="e">
        <f t="shared" si="40"/>
        <v>#DIV/0!</v>
      </c>
    </row>
    <row r="206" spans="2:20" x14ac:dyDescent="0.25">
      <c r="B206" s="44"/>
      <c r="C206" s="44" t="s">
        <v>45</v>
      </c>
      <c r="D206" s="44"/>
      <c r="E206" s="40">
        <f>MIN(E166:E205)</f>
        <v>0</v>
      </c>
      <c r="F206" s="42">
        <f>SUM(F166:F205)</f>
        <v>0</v>
      </c>
      <c r="G206" s="44" t="e">
        <f>+I206/F206</f>
        <v>#DIV/0!</v>
      </c>
      <c r="H206" s="44"/>
      <c r="I206" s="41">
        <f>SUM(I166:I205)</f>
        <v>0</v>
      </c>
      <c r="J206" s="40"/>
      <c r="K206" s="44">
        <f>SUBTOTAL(109,K166:K205)</f>
        <v>0</v>
      </c>
      <c r="L206" s="41">
        <f>+L178</f>
        <v>0</v>
      </c>
      <c r="M206" s="44"/>
      <c r="N206" s="41">
        <f>SUBTOTAL(109,N166:N205)</f>
        <v>0</v>
      </c>
      <c r="O206" s="44">
        <f>+N206-I206</f>
        <v>0</v>
      </c>
      <c r="P206" s="44"/>
      <c r="Q206" s="44">
        <f t="shared" ref="Q206" si="41">(J206-E206)/365</f>
        <v>0</v>
      </c>
      <c r="R206" s="44" t="e">
        <f t="shared" si="35"/>
        <v>#DIV/0!</v>
      </c>
      <c r="S206" s="44">
        <f>SUM(S166:S178)</f>
        <v>0</v>
      </c>
      <c r="T206" s="70" t="e">
        <f t="shared" si="40"/>
        <v>#DIV/0!</v>
      </c>
    </row>
    <row r="207" spans="2:20" ht="30" x14ac:dyDescent="0.25">
      <c r="E207" s="44" t="s">
        <v>80</v>
      </c>
      <c r="F207" s="71">
        <v>0</v>
      </c>
      <c r="G207" s="69" t="e">
        <f>+F207/G206</f>
        <v>#DIV/0!</v>
      </c>
      <c r="N207" s="44" t="s">
        <v>6</v>
      </c>
      <c r="O207" s="28" t="e">
        <f>+O206/N206</f>
        <v>#DIV/0!</v>
      </c>
      <c r="T207" s="26" t="e">
        <f t="shared" si="40"/>
        <v>#DIV/0!</v>
      </c>
    </row>
    <row r="211" spans="2:20" ht="61.5" x14ac:dyDescent="0.9">
      <c r="B211" s="18" t="s">
        <v>90</v>
      </c>
      <c r="D211" s="104" t="s">
        <v>29</v>
      </c>
      <c r="E211" s="105"/>
      <c r="F211" s="105"/>
      <c r="G211" s="105"/>
      <c r="H211" s="105"/>
      <c r="I211" s="106"/>
      <c r="J211" s="107" t="s">
        <v>30</v>
      </c>
      <c r="K211" s="108"/>
      <c r="L211" s="108"/>
      <c r="M211" s="108"/>
      <c r="N211" s="109"/>
      <c r="S211" s="110">
        <v>2015</v>
      </c>
      <c r="T211" s="111"/>
    </row>
    <row r="212" spans="2:20" ht="45" x14ac:dyDescent="0.25">
      <c r="B212" s="44" t="s">
        <v>75</v>
      </c>
      <c r="C212" s="44" t="s">
        <v>65</v>
      </c>
      <c r="D212" s="44" t="s">
        <v>12</v>
      </c>
      <c r="E212" s="44" t="s">
        <v>32</v>
      </c>
      <c r="F212" s="44" t="s">
        <v>76</v>
      </c>
      <c r="G212" s="44" t="s">
        <v>34</v>
      </c>
      <c r="H212" s="44" t="s">
        <v>39</v>
      </c>
      <c r="I212" s="44" t="s">
        <v>77</v>
      </c>
      <c r="J212" s="44" t="s">
        <v>33</v>
      </c>
      <c r="K212" s="44" t="s">
        <v>78</v>
      </c>
      <c r="L212" s="44" t="s">
        <v>34</v>
      </c>
      <c r="M212" s="44" t="s">
        <v>39</v>
      </c>
      <c r="N212" s="44" t="s">
        <v>77</v>
      </c>
      <c r="O212" s="44" t="s">
        <v>8</v>
      </c>
      <c r="P212" s="44" t="s">
        <v>40</v>
      </c>
      <c r="Q212" s="44" t="s">
        <v>41</v>
      </c>
      <c r="R212" s="44" t="s">
        <v>42</v>
      </c>
      <c r="S212" s="44" t="s">
        <v>43</v>
      </c>
      <c r="T212" s="44" t="s">
        <v>44</v>
      </c>
    </row>
    <row r="213" spans="2:20" x14ac:dyDescent="0.25">
      <c r="B213" s="54"/>
      <c r="C213" s="55" t="e">
        <f>+F$254/(+I213/F213)</f>
        <v>#DIV/0!</v>
      </c>
      <c r="D213" s="54"/>
      <c r="E213" s="56"/>
      <c r="F213" s="57"/>
      <c r="G213" s="58">
        <v>0</v>
      </c>
      <c r="H213" s="58">
        <v>0</v>
      </c>
      <c r="I213" s="59">
        <f t="shared" ref="I213:I252" si="42">F213*G213+H213</f>
        <v>0</v>
      </c>
      <c r="J213" s="60"/>
      <c r="K213" s="61">
        <f>IF(J213&gt;0,F213,0)</f>
        <v>0</v>
      </c>
      <c r="L213" s="58">
        <v>0</v>
      </c>
      <c r="M213" s="58">
        <v>0</v>
      </c>
      <c r="N213" s="58">
        <f t="shared" ref="N213:N252" si="43">K213*L213-M213</f>
        <v>0</v>
      </c>
      <c r="O213" s="58">
        <f>IF(J213&gt;0,N213-I213,0)</f>
        <v>0</v>
      </c>
      <c r="P213" s="61"/>
      <c r="Q213" s="62">
        <f ca="1">IF(E213&gt;0,IF(J213&gt;0,(J213-E213)/365,(TODAY()-E213)/365),0)</f>
        <v>0</v>
      </c>
      <c r="R213" s="63" t="e">
        <f t="shared" ref="R213:R253" ca="1" si="44">10^(LOG(N213/I213)/Q213)-1</f>
        <v>#DIV/0!</v>
      </c>
      <c r="S213" s="64">
        <v>0</v>
      </c>
      <c r="T213" s="65" t="e">
        <f>+S213/I213</f>
        <v>#DIV/0!</v>
      </c>
    </row>
    <row r="214" spans="2:20" x14ac:dyDescent="0.25">
      <c r="B214" s="54"/>
      <c r="C214" s="55" t="e">
        <f t="shared" ref="C214:C252" si="45">+F$254/(+I214/F214)</f>
        <v>#DIV/0!</v>
      </c>
      <c r="D214" s="54"/>
      <c r="E214" s="56"/>
      <c r="F214" s="57"/>
      <c r="G214" s="58">
        <v>0</v>
      </c>
      <c r="H214" s="58">
        <v>0</v>
      </c>
      <c r="I214" s="59">
        <f t="shared" si="42"/>
        <v>0</v>
      </c>
      <c r="J214" s="60"/>
      <c r="K214" s="61">
        <f t="shared" ref="K214:K252" si="46">IF(J214&gt;0,F214,0)</f>
        <v>0</v>
      </c>
      <c r="L214" s="58">
        <v>0</v>
      </c>
      <c r="M214" s="58">
        <v>0</v>
      </c>
      <c r="N214" s="58">
        <f t="shared" si="43"/>
        <v>0</v>
      </c>
      <c r="O214" s="58">
        <f t="shared" ref="O214:O252" si="47">IF(J214&gt;0,N214-I214,0)</f>
        <v>0</v>
      </c>
      <c r="P214" s="61"/>
      <c r="Q214" s="62">
        <f t="shared" ref="Q214:Q252" ca="1" si="48">IF(E214&gt;0,IF(J214&gt;0,(J214-E214)/365,(TODAY()-E214)/365),0)</f>
        <v>0</v>
      </c>
      <c r="R214" s="63" t="e">
        <f t="shared" ca="1" si="44"/>
        <v>#DIV/0!</v>
      </c>
      <c r="S214" s="64">
        <v>0</v>
      </c>
      <c r="T214" s="65" t="e">
        <f t="shared" ref="T214:T254" si="49">+S214/I214</f>
        <v>#DIV/0!</v>
      </c>
    </row>
    <row r="215" spans="2:20" x14ac:dyDescent="0.25">
      <c r="B215" s="54"/>
      <c r="C215" s="55" t="e">
        <f t="shared" si="45"/>
        <v>#DIV/0!</v>
      </c>
      <c r="D215" s="54"/>
      <c r="E215" s="56"/>
      <c r="F215" s="57"/>
      <c r="G215" s="58">
        <v>0</v>
      </c>
      <c r="H215" s="58">
        <v>0</v>
      </c>
      <c r="I215" s="59">
        <f t="shared" si="42"/>
        <v>0</v>
      </c>
      <c r="J215" s="60"/>
      <c r="K215" s="61">
        <f t="shared" si="46"/>
        <v>0</v>
      </c>
      <c r="L215" s="58">
        <v>0</v>
      </c>
      <c r="M215" s="58">
        <v>0</v>
      </c>
      <c r="N215" s="58">
        <f t="shared" si="43"/>
        <v>0</v>
      </c>
      <c r="O215" s="58">
        <f t="shared" si="47"/>
        <v>0</v>
      </c>
      <c r="P215" s="61"/>
      <c r="Q215" s="62">
        <f t="shared" ca="1" si="48"/>
        <v>0</v>
      </c>
      <c r="R215" s="63" t="e">
        <f t="shared" ca="1" si="44"/>
        <v>#DIV/0!</v>
      </c>
      <c r="S215" s="64">
        <v>0</v>
      </c>
      <c r="T215" s="65" t="e">
        <f t="shared" si="49"/>
        <v>#DIV/0!</v>
      </c>
    </row>
    <row r="216" spans="2:20" x14ac:dyDescent="0.25">
      <c r="B216" s="54"/>
      <c r="C216" s="55" t="e">
        <f t="shared" si="45"/>
        <v>#DIV/0!</v>
      </c>
      <c r="D216" s="54"/>
      <c r="E216" s="56"/>
      <c r="F216" s="57"/>
      <c r="G216" s="58">
        <v>0</v>
      </c>
      <c r="H216" s="58">
        <v>0</v>
      </c>
      <c r="I216" s="59">
        <f t="shared" si="42"/>
        <v>0</v>
      </c>
      <c r="J216" s="60"/>
      <c r="K216" s="61">
        <f t="shared" si="46"/>
        <v>0</v>
      </c>
      <c r="L216" s="58">
        <v>0</v>
      </c>
      <c r="M216" s="58">
        <v>0</v>
      </c>
      <c r="N216" s="58">
        <f t="shared" si="43"/>
        <v>0</v>
      </c>
      <c r="O216" s="58">
        <f t="shared" si="47"/>
        <v>0</v>
      </c>
      <c r="P216" s="61"/>
      <c r="Q216" s="62">
        <f t="shared" ca="1" si="48"/>
        <v>0</v>
      </c>
      <c r="R216" s="63" t="e">
        <f t="shared" ca="1" si="44"/>
        <v>#DIV/0!</v>
      </c>
      <c r="S216" s="64">
        <v>0</v>
      </c>
      <c r="T216" s="65" t="e">
        <f t="shared" si="49"/>
        <v>#DIV/0!</v>
      </c>
    </row>
    <row r="217" spans="2:20" x14ac:dyDescent="0.25">
      <c r="B217" s="54"/>
      <c r="C217" s="55" t="e">
        <f t="shared" si="45"/>
        <v>#DIV/0!</v>
      </c>
      <c r="D217" s="54"/>
      <c r="E217" s="56"/>
      <c r="F217" s="57"/>
      <c r="G217" s="58">
        <v>0</v>
      </c>
      <c r="H217" s="58">
        <v>0</v>
      </c>
      <c r="I217" s="59">
        <f t="shared" si="42"/>
        <v>0</v>
      </c>
      <c r="J217" s="60"/>
      <c r="K217" s="61">
        <f t="shared" si="46"/>
        <v>0</v>
      </c>
      <c r="L217" s="58">
        <v>0</v>
      </c>
      <c r="M217" s="58">
        <v>0</v>
      </c>
      <c r="N217" s="58">
        <f t="shared" si="43"/>
        <v>0</v>
      </c>
      <c r="O217" s="58">
        <f t="shared" si="47"/>
        <v>0</v>
      </c>
      <c r="P217" s="61"/>
      <c r="Q217" s="62">
        <f t="shared" ca="1" si="48"/>
        <v>0</v>
      </c>
      <c r="R217" s="63" t="e">
        <f t="shared" ca="1" si="44"/>
        <v>#DIV/0!</v>
      </c>
      <c r="S217" s="64">
        <v>0</v>
      </c>
      <c r="T217" s="65" t="e">
        <f t="shared" si="49"/>
        <v>#DIV/0!</v>
      </c>
    </row>
    <row r="218" spans="2:20" x14ac:dyDescent="0.25">
      <c r="B218" s="54"/>
      <c r="C218" s="55" t="e">
        <f t="shared" si="45"/>
        <v>#DIV/0!</v>
      </c>
      <c r="D218" s="54"/>
      <c r="E218" s="56"/>
      <c r="F218" s="57"/>
      <c r="G218" s="58">
        <v>0</v>
      </c>
      <c r="H218" s="58">
        <v>0</v>
      </c>
      <c r="I218" s="59">
        <f t="shared" si="42"/>
        <v>0</v>
      </c>
      <c r="J218" s="60"/>
      <c r="K218" s="61">
        <f t="shared" si="46"/>
        <v>0</v>
      </c>
      <c r="L218" s="58">
        <v>0</v>
      </c>
      <c r="M218" s="58">
        <v>0</v>
      </c>
      <c r="N218" s="58">
        <f t="shared" si="43"/>
        <v>0</v>
      </c>
      <c r="O218" s="58">
        <f t="shared" si="47"/>
        <v>0</v>
      </c>
      <c r="P218" s="61"/>
      <c r="Q218" s="62">
        <f t="shared" ca="1" si="48"/>
        <v>0</v>
      </c>
      <c r="R218" s="63" t="e">
        <f t="shared" ca="1" si="44"/>
        <v>#DIV/0!</v>
      </c>
      <c r="S218" s="64">
        <v>0</v>
      </c>
      <c r="T218" s="65" t="e">
        <f t="shared" si="49"/>
        <v>#DIV/0!</v>
      </c>
    </row>
    <row r="219" spans="2:20" x14ac:dyDescent="0.25">
      <c r="B219" s="54"/>
      <c r="C219" s="55" t="e">
        <f t="shared" si="45"/>
        <v>#DIV/0!</v>
      </c>
      <c r="D219" s="54"/>
      <c r="E219" s="56"/>
      <c r="F219" s="57"/>
      <c r="G219" s="58">
        <v>0</v>
      </c>
      <c r="H219" s="58">
        <v>0</v>
      </c>
      <c r="I219" s="59">
        <f t="shared" si="42"/>
        <v>0</v>
      </c>
      <c r="J219" s="60"/>
      <c r="K219" s="61">
        <f t="shared" si="46"/>
        <v>0</v>
      </c>
      <c r="L219" s="58">
        <v>0</v>
      </c>
      <c r="M219" s="58">
        <v>0</v>
      </c>
      <c r="N219" s="58">
        <f t="shared" si="43"/>
        <v>0</v>
      </c>
      <c r="O219" s="58">
        <f t="shared" si="47"/>
        <v>0</v>
      </c>
      <c r="P219" s="61"/>
      <c r="Q219" s="62">
        <f t="shared" ca="1" si="48"/>
        <v>0</v>
      </c>
      <c r="R219" s="63" t="e">
        <f t="shared" ca="1" si="44"/>
        <v>#DIV/0!</v>
      </c>
      <c r="S219" s="64">
        <v>0</v>
      </c>
      <c r="T219" s="65" t="e">
        <f t="shared" si="49"/>
        <v>#DIV/0!</v>
      </c>
    </row>
    <row r="220" spans="2:20" x14ac:dyDescent="0.25">
      <c r="B220" s="54"/>
      <c r="C220" s="55" t="e">
        <f t="shared" si="45"/>
        <v>#DIV/0!</v>
      </c>
      <c r="D220" s="54"/>
      <c r="E220" s="56"/>
      <c r="F220" s="57"/>
      <c r="G220" s="58">
        <v>0</v>
      </c>
      <c r="H220" s="58">
        <v>0</v>
      </c>
      <c r="I220" s="59">
        <f t="shared" si="42"/>
        <v>0</v>
      </c>
      <c r="J220" s="60"/>
      <c r="K220" s="61">
        <f t="shared" si="46"/>
        <v>0</v>
      </c>
      <c r="L220" s="58">
        <v>0</v>
      </c>
      <c r="M220" s="58">
        <v>0</v>
      </c>
      <c r="N220" s="58">
        <f t="shared" si="43"/>
        <v>0</v>
      </c>
      <c r="O220" s="58">
        <f t="shared" si="47"/>
        <v>0</v>
      </c>
      <c r="P220" s="61"/>
      <c r="Q220" s="62">
        <f t="shared" ca="1" si="48"/>
        <v>0</v>
      </c>
      <c r="R220" s="63" t="e">
        <f t="shared" ca="1" si="44"/>
        <v>#DIV/0!</v>
      </c>
      <c r="S220" s="64">
        <v>0</v>
      </c>
      <c r="T220" s="65" t="e">
        <f t="shared" si="49"/>
        <v>#DIV/0!</v>
      </c>
    </row>
    <row r="221" spans="2:20" x14ac:dyDescent="0.25">
      <c r="B221" s="54"/>
      <c r="C221" s="55" t="e">
        <f t="shared" si="45"/>
        <v>#DIV/0!</v>
      </c>
      <c r="D221" s="54"/>
      <c r="E221" s="56"/>
      <c r="F221" s="57"/>
      <c r="G221" s="58">
        <v>0</v>
      </c>
      <c r="H221" s="58">
        <v>0</v>
      </c>
      <c r="I221" s="59">
        <f t="shared" si="42"/>
        <v>0</v>
      </c>
      <c r="J221" s="60"/>
      <c r="K221" s="61">
        <f t="shared" si="46"/>
        <v>0</v>
      </c>
      <c r="L221" s="58">
        <v>0</v>
      </c>
      <c r="M221" s="58">
        <v>0</v>
      </c>
      <c r="N221" s="58">
        <f t="shared" si="43"/>
        <v>0</v>
      </c>
      <c r="O221" s="58">
        <f t="shared" si="47"/>
        <v>0</v>
      </c>
      <c r="P221" s="61"/>
      <c r="Q221" s="62">
        <f t="shared" ca="1" si="48"/>
        <v>0</v>
      </c>
      <c r="R221" s="63" t="e">
        <f t="shared" ca="1" si="44"/>
        <v>#DIV/0!</v>
      </c>
      <c r="S221" s="64">
        <v>0</v>
      </c>
      <c r="T221" s="65" t="e">
        <f t="shared" si="49"/>
        <v>#DIV/0!</v>
      </c>
    </row>
    <row r="222" spans="2:20" x14ac:dyDescent="0.25">
      <c r="B222" s="54"/>
      <c r="C222" s="55" t="e">
        <f t="shared" si="45"/>
        <v>#DIV/0!</v>
      </c>
      <c r="D222" s="54"/>
      <c r="E222" s="56"/>
      <c r="F222" s="57"/>
      <c r="G222" s="58">
        <v>0</v>
      </c>
      <c r="H222" s="58">
        <v>0</v>
      </c>
      <c r="I222" s="59">
        <f t="shared" si="42"/>
        <v>0</v>
      </c>
      <c r="J222" s="60"/>
      <c r="K222" s="61">
        <f t="shared" si="46"/>
        <v>0</v>
      </c>
      <c r="L222" s="58">
        <v>0</v>
      </c>
      <c r="M222" s="58">
        <v>0</v>
      </c>
      <c r="N222" s="58">
        <f t="shared" si="43"/>
        <v>0</v>
      </c>
      <c r="O222" s="58">
        <f t="shared" si="47"/>
        <v>0</v>
      </c>
      <c r="P222" s="61"/>
      <c r="Q222" s="62">
        <f t="shared" ca="1" si="48"/>
        <v>0</v>
      </c>
      <c r="R222" s="63" t="e">
        <f t="shared" ca="1" si="44"/>
        <v>#DIV/0!</v>
      </c>
      <c r="S222" s="64">
        <v>0</v>
      </c>
      <c r="T222" s="65" t="e">
        <f t="shared" si="49"/>
        <v>#DIV/0!</v>
      </c>
    </row>
    <row r="223" spans="2:20" x14ac:dyDescent="0.25">
      <c r="B223" s="54"/>
      <c r="C223" s="55" t="e">
        <f t="shared" si="45"/>
        <v>#DIV/0!</v>
      </c>
      <c r="D223" s="54"/>
      <c r="E223" s="56"/>
      <c r="F223" s="57"/>
      <c r="G223" s="58">
        <v>0</v>
      </c>
      <c r="H223" s="58">
        <v>0</v>
      </c>
      <c r="I223" s="59">
        <f t="shared" si="42"/>
        <v>0</v>
      </c>
      <c r="J223" s="60"/>
      <c r="K223" s="61">
        <f t="shared" si="46"/>
        <v>0</v>
      </c>
      <c r="L223" s="58">
        <v>0</v>
      </c>
      <c r="M223" s="58">
        <v>0</v>
      </c>
      <c r="N223" s="58">
        <f t="shared" si="43"/>
        <v>0</v>
      </c>
      <c r="O223" s="58">
        <f t="shared" si="47"/>
        <v>0</v>
      </c>
      <c r="P223" s="61"/>
      <c r="Q223" s="62">
        <f t="shared" ca="1" si="48"/>
        <v>0</v>
      </c>
      <c r="R223" s="63" t="e">
        <f t="shared" ca="1" si="44"/>
        <v>#DIV/0!</v>
      </c>
      <c r="S223" s="64">
        <v>0</v>
      </c>
      <c r="T223" s="65" t="e">
        <f t="shared" si="49"/>
        <v>#DIV/0!</v>
      </c>
    </row>
    <row r="224" spans="2:20" x14ac:dyDescent="0.25">
      <c r="B224" s="54"/>
      <c r="C224" s="55" t="e">
        <f t="shared" si="45"/>
        <v>#DIV/0!</v>
      </c>
      <c r="D224" s="54"/>
      <c r="E224" s="56"/>
      <c r="F224" s="57"/>
      <c r="G224" s="58">
        <v>0</v>
      </c>
      <c r="H224" s="58">
        <v>0</v>
      </c>
      <c r="I224" s="59">
        <f t="shared" si="42"/>
        <v>0</v>
      </c>
      <c r="J224" s="60"/>
      <c r="K224" s="61">
        <f t="shared" si="46"/>
        <v>0</v>
      </c>
      <c r="L224" s="58">
        <v>0</v>
      </c>
      <c r="M224" s="58">
        <v>0</v>
      </c>
      <c r="N224" s="58">
        <f t="shared" si="43"/>
        <v>0</v>
      </c>
      <c r="O224" s="58">
        <f t="shared" si="47"/>
        <v>0</v>
      </c>
      <c r="P224" s="61"/>
      <c r="Q224" s="62">
        <f t="shared" ca="1" si="48"/>
        <v>0</v>
      </c>
      <c r="R224" s="63" t="e">
        <f t="shared" ca="1" si="44"/>
        <v>#DIV/0!</v>
      </c>
      <c r="S224" s="64">
        <v>0</v>
      </c>
      <c r="T224" s="65" t="e">
        <f t="shared" si="49"/>
        <v>#DIV/0!</v>
      </c>
    </row>
    <row r="225" spans="2:20" x14ac:dyDescent="0.25">
      <c r="B225" s="54"/>
      <c r="C225" s="55" t="e">
        <f t="shared" si="45"/>
        <v>#DIV/0!</v>
      </c>
      <c r="D225" s="54"/>
      <c r="E225" s="56"/>
      <c r="F225" s="57"/>
      <c r="G225" s="58">
        <v>0</v>
      </c>
      <c r="H225" s="58">
        <v>0</v>
      </c>
      <c r="I225" s="59">
        <f t="shared" si="42"/>
        <v>0</v>
      </c>
      <c r="J225" s="60"/>
      <c r="K225" s="61">
        <f t="shared" si="46"/>
        <v>0</v>
      </c>
      <c r="L225" s="58">
        <v>0</v>
      </c>
      <c r="M225" s="58">
        <v>0</v>
      </c>
      <c r="N225" s="58">
        <f t="shared" si="43"/>
        <v>0</v>
      </c>
      <c r="O225" s="58">
        <f t="shared" si="47"/>
        <v>0</v>
      </c>
      <c r="P225" s="61"/>
      <c r="Q225" s="62">
        <f t="shared" ca="1" si="48"/>
        <v>0</v>
      </c>
      <c r="R225" s="63" t="e">
        <f t="shared" ca="1" si="44"/>
        <v>#DIV/0!</v>
      </c>
      <c r="S225" s="64">
        <v>0</v>
      </c>
      <c r="T225" s="65" t="e">
        <f t="shared" si="49"/>
        <v>#DIV/0!</v>
      </c>
    </row>
    <row r="226" spans="2:20" x14ac:dyDescent="0.25">
      <c r="B226" s="54"/>
      <c r="C226" s="55" t="e">
        <f t="shared" si="45"/>
        <v>#DIV/0!</v>
      </c>
      <c r="D226" s="54"/>
      <c r="E226" s="56"/>
      <c r="F226" s="57"/>
      <c r="G226" s="58">
        <v>0</v>
      </c>
      <c r="H226" s="58">
        <v>0</v>
      </c>
      <c r="I226" s="59">
        <f t="shared" si="42"/>
        <v>0</v>
      </c>
      <c r="J226" s="60"/>
      <c r="K226" s="61">
        <f t="shared" si="46"/>
        <v>0</v>
      </c>
      <c r="L226" s="58">
        <v>0</v>
      </c>
      <c r="M226" s="58">
        <v>0</v>
      </c>
      <c r="N226" s="58">
        <f t="shared" si="43"/>
        <v>0</v>
      </c>
      <c r="O226" s="58">
        <f t="shared" si="47"/>
        <v>0</v>
      </c>
      <c r="P226" s="61"/>
      <c r="Q226" s="62">
        <f t="shared" ca="1" si="48"/>
        <v>0</v>
      </c>
      <c r="R226" s="63" t="e">
        <f t="shared" ca="1" si="44"/>
        <v>#DIV/0!</v>
      </c>
      <c r="S226" s="64">
        <v>0</v>
      </c>
      <c r="T226" s="65" t="e">
        <f t="shared" si="49"/>
        <v>#DIV/0!</v>
      </c>
    </row>
    <row r="227" spans="2:20" x14ac:dyDescent="0.25">
      <c r="B227" s="54"/>
      <c r="C227" s="55" t="e">
        <f t="shared" si="45"/>
        <v>#DIV/0!</v>
      </c>
      <c r="D227" s="54"/>
      <c r="E227" s="56"/>
      <c r="F227" s="57"/>
      <c r="G227" s="58">
        <v>0</v>
      </c>
      <c r="H227" s="58">
        <v>0</v>
      </c>
      <c r="I227" s="59">
        <f t="shared" si="42"/>
        <v>0</v>
      </c>
      <c r="J227" s="60"/>
      <c r="K227" s="61">
        <f t="shared" si="46"/>
        <v>0</v>
      </c>
      <c r="L227" s="58">
        <v>0</v>
      </c>
      <c r="M227" s="58">
        <v>0</v>
      </c>
      <c r="N227" s="58">
        <f t="shared" si="43"/>
        <v>0</v>
      </c>
      <c r="O227" s="58">
        <f t="shared" si="47"/>
        <v>0</v>
      </c>
      <c r="P227" s="61"/>
      <c r="Q227" s="62">
        <f t="shared" ca="1" si="48"/>
        <v>0</v>
      </c>
      <c r="R227" s="63" t="e">
        <f t="shared" ca="1" si="44"/>
        <v>#DIV/0!</v>
      </c>
      <c r="S227" s="64">
        <v>0</v>
      </c>
      <c r="T227" s="65" t="e">
        <f t="shared" si="49"/>
        <v>#DIV/0!</v>
      </c>
    </row>
    <row r="228" spans="2:20" x14ac:dyDescent="0.25">
      <c r="B228" s="54"/>
      <c r="C228" s="55" t="e">
        <f t="shared" si="45"/>
        <v>#DIV/0!</v>
      </c>
      <c r="D228" s="54"/>
      <c r="E228" s="56"/>
      <c r="F228" s="57"/>
      <c r="G228" s="58">
        <v>0</v>
      </c>
      <c r="H228" s="58">
        <v>0</v>
      </c>
      <c r="I228" s="59">
        <f t="shared" si="42"/>
        <v>0</v>
      </c>
      <c r="J228" s="60"/>
      <c r="K228" s="61">
        <f t="shared" si="46"/>
        <v>0</v>
      </c>
      <c r="L228" s="58">
        <v>0</v>
      </c>
      <c r="M228" s="58">
        <v>0</v>
      </c>
      <c r="N228" s="58">
        <f t="shared" si="43"/>
        <v>0</v>
      </c>
      <c r="O228" s="58">
        <f t="shared" si="47"/>
        <v>0</v>
      </c>
      <c r="P228" s="61"/>
      <c r="Q228" s="62">
        <f t="shared" ca="1" si="48"/>
        <v>0</v>
      </c>
      <c r="R228" s="63" t="e">
        <f t="shared" ca="1" si="44"/>
        <v>#DIV/0!</v>
      </c>
      <c r="S228" s="64">
        <v>0</v>
      </c>
      <c r="T228" s="65" t="e">
        <f t="shared" si="49"/>
        <v>#DIV/0!</v>
      </c>
    </row>
    <row r="229" spans="2:20" x14ac:dyDescent="0.25">
      <c r="B229" s="54"/>
      <c r="C229" s="55" t="e">
        <f t="shared" si="45"/>
        <v>#DIV/0!</v>
      </c>
      <c r="D229" s="54"/>
      <c r="E229" s="56"/>
      <c r="F229" s="57"/>
      <c r="G229" s="58">
        <v>0</v>
      </c>
      <c r="H229" s="58">
        <v>0</v>
      </c>
      <c r="I229" s="59">
        <f t="shared" si="42"/>
        <v>0</v>
      </c>
      <c r="J229" s="60"/>
      <c r="K229" s="61">
        <f t="shared" si="46"/>
        <v>0</v>
      </c>
      <c r="L229" s="58">
        <v>0</v>
      </c>
      <c r="M229" s="58">
        <v>0</v>
      </c>
      <c r="N229" s="58">
        <f t="shared" si="43"/>
        <v>0</v>
      </c>
      <c r="O229" s="58">
        <f t="shared" si="47"/>
        <v>0</v>
      </c>
      <c r="P229" s="61"/>
      <c r="Q229" s="62">
        <f t="shared" ca="1" si="48"/>
        <v>0</v>
      </c>
      <c r="R229" s="63" t="e">
        <f t="shared" ca="1" si="44"/>
        <v>#DIV/0!</v>
      </c>
      <c r="S229" s="64">
        <v>0</v>
      </c>
      <c r="T229" s="65" t="e">
        <f t="shared" si="49"/>
        <v>#DIV/0!</v>
      </c>
    </row>
    <row r="230" spans="2:20" x14ac:dyDescent="0.25">
      <c r="B230" s="54"/>
      <c r="C230" s="55" t="e">
        <f t="shared" si="45"/>
        <v>#DIV/0!</v>
      </c>
      <c r="D230" s="54"/>
      <c r="E230" s="56"/>
      <c r="F230" s="57"/>
      <c r="G230" s="58">
        <v>0</v>
      </c>
      <c r="H230" s="58">
        <v>0</v>
      </c>
      <c r="I230" s="59">
        <f t="shared" si="42"/>
        <v>0</v>
      </c>
      <c r="J230" s="60"/>
      <c r="K230" s="61">
        <f t="shared" si="46"/>
        <v>0</v>
      </c>
      <c r="L230" s="58">
        <v>0</v>
      </c>
      <c r="M230" s="58">
        <v>0</v>
      </c>
      <c r="N230" s="58">
        <f t="shared" si="43"/>
        <v>0</v>
      </c>
      <c r="O230" s="58">
        <f t="shared" si="47"/>
        <v>0</v>
      </c>
      <c r="P230" s="61"/>
      <c r="Q230" s="62">
        <f t="shared" ca="1" si="48"/>
        <v>0</v>
      </c>
      <c r="R230" s="63" t="e">
        <f t="shared" ca="1" si="44"/>
        <v>#DIV/0!</v>
      </c>
      <c r="S230" s="64">
        <v>0</v>
      </c>
      <c r="T230" s="65" t="e">
        <f t="shared" si="49"/>
        <v>#DIV/0!</v>
      </c>
    </row>
    <row r="231" spans="2:20" x14ac:dyDescent="0.25">
      <c r="B231" s="54"/>
      <c r="C231" s="55" t="e">
        <f t="shared" si="45"/>
        <v>#DIV/0!</v>
      </c>
      <c r="D231" s="54"/>
      <c r="E231" s="56"/>
      <c r="F231" s="57"/>
      <c r="G231" s="58">
        <v>0</v>
      </c>
      <c r="H231" s="58">
        <v>0</v>
      </c>
      <c r="I231" s="59">
        <f t="shared" si="42"/>
        <v>0</v>
      </c>
      <c r="J231" s="60"/>
      <c r="K231" s="61">
        <f t="shared" si="46"/>
        <v>0</v>
      </c>
      <c r="L231" s="58">
        <v>0</v>
      </c>
      <c r="M231" s="58">
        <v>0</v>
      </c>
      <c r="N231" s="58">
        <f t="shared" si="43"/>
        <v>0</v>
      </c>
      <c r="O231" s="58">
        <f t="shared" si="47"/>
        <v>0</v>
      </c>
      <c r="P231" s="61"/>
      <c r="Q231" s="62">
        <f t="shared" ca="1" si="48"/>
        <v>0</v>
      </c>
      <c r="R231" s="63" t="e">
        <f t="shared" ca="1" si="44"/>
        <v>#DIV/0!</v>
      </c>
      <c r="S231" s="64">
        <v>0</v>
      </c>
      <c r="T231" s="65" t="e">
        <f t="shared" si="49"/>
        <v>#DIV/0!</v>
      </c>
    </row>
    <row r="232" spans="2:20" x14ac:dyDescent="0.25">
      <c r="B232" s="54"/>
      <c r="C232" s="55" t="e">
        <f t="shared" si="45"/>
        <v>#DIV/0!</v>
      </c>
      <c r="D232" s="54"/>
      <c r="E232" s="56"/>
      <c r="F232" s="57"/>
      <c r="G232" s="58">
        <v>0</v>
      </c>
      <c r="H232" s="58">
        <v>0</v>
      </c>
      <c r="I232" s="59">
        <f t="shared" si="42"/>
        <v>0</v>
      </c>
      <c r="J232" s="60"/>
      <c r="K232" s="61">
        <f t="shared" si="46"/>
        <v>0</v>
      </c>
      <c r="L232" s="58">
        <v>0</v>
      </c>
      <c r="M232" s="58">
        <v>0</v>
      </c>
      <c r="N232" s="58">
        <f t="shared" si="43"/>
        <v>0</v>
      </c>
      <c r="O232" s="58">
        <f t="shared" si="47"/>
        <v>0</v>
      </c>
      <c r="P232" s="61"/>
      <c r="Q232" s="62">
        <f t="shared" ca="1" si="48"/>
        <v>0</v>
      </c>
      <c r="R232" s="63" t="e">
        <f t="shared" ca="1" si="44"/>
        <v>#DIV/0!</v>
      </c>
      <c r="S232" s="64">
        <v>0</v>
      </c>
      <c r="T232" s="65" t="e">
        <f t="shared" si="49"/>
        <v>#DIV/0!</v>
      </c>
    </row>
    <row r="233" spans="2:20" x14ac:dyDescent="0.25">
      <c r="B233" s="54"/>
      <c r="C233" s="55" t="e">
        <f t="shared" si="45"/>
        <v>#DIV/0!</v>
      </c>
      <c r="D233" s="54"/>
      <c r="E233" s="56"/>
      <c r="F233" s="57"/>
      <c r="G233" s="58">
        <v>0</v>
      </c>
      <c r="H233" s="58">
        <v>0</v>
      </c>
      <c r="I233" s="59">
        <f t="shared" si="42"/>
        <v>0</v>
      </c>
      <c r="J233" s="60"/>
      <c r="K233" s="61">
        <f t="shared" si="46"/>
        <v>0</v>
      </c>
      <c r="L233" s="58">
        <v>0</v>
      </c>
      <c r="M233" s="58">
        <v>0</v>
      </c>
      <c r="N233" s="58">
        <f t="shared" si="43"/>
        <v>0</v>
      </c>
      <c r="O233" s="58">
        <f t="shared" si="47"/>
        <v>0</v>
      </c>
      <c r="P233" s="61"/>
      <c r="Q233" s="62">
        <f t="shared" ca="1" si="48"/>
        <v>0</v>
      </c>
      <c r="R233" s="63" t="e">
        <f t="shared" ca="1" si="44"/>
        <v>#DIV/0!</v>
      </c>
      <c r="S233" s="64">
        <v>0</v>
      </c>
      <c r="T233" s="65" t="e">
        <f t="shared" si="49"/>
        <v>#DIV/0!</v>
      </c>
    </row>
    <row r="234" spans="2:20" x14ac:dyDescent="0.25">
      <c r="B234" s="54"/>
      <c r="C234" s="55" t="e">
        <f t="shared" si="45"/>
        <v>#DIV/0!</v>
      </c>
      <c r="D234" s="54"/>
      <c r="E234" s="56"/>
      <c r="F234" s="57"/>
      <c r="G234" s="58">
        <v>0</v>
      </c>
      <c r="H234" s="58">
        <v>0</v>
      </c>
      <c r="I234" s="59">
        <f t="shared" si="42"/>
        <v>0</v>
      </c>
      <c r="J234" s="60"/>
      <c r="K234" s="61">
        <f t="shared" si="46"/>
        <v>0</v>
      </c>
      <c r="L234" s="58">
        <v>0</v>
      </c>
      <c r="M234" s="58">
        <v>0</v>
      </c>
      <c r="N234" s="58">
        <f t="shared" si="43"/>
        <v>0</v>
      </c>
      <c r="O234" s="58">
        <f t="shared" si="47"/>
        <v>0</v>
      </c>
      <c r="P234" s="61"/>
      <c r="Q234" s="62">
        <f t="shared" ca="1" si="48"/>
        <v>0</v>
      </c>
      <c r="R234" s="63" t="e">
        <f t="shared" ca="1" si="44"/>
        <v>#DIV/0!</v>
      </c>
      <c r="S234" s="64">
        <v>0</v>
      </c>
      <c r="T234" s="65" t="e">
        <f t="shared" si="49"/>
        <v>#DIV/0!</v>
      </c>
    </row>
    <row r="235" spans="2:20" x14ac:dyDescent="0.25">
      <c r="B235" s="54"/>
      <c r="C235" s="55" t="e">
        <f t="shared" si="45"/>
        <v>#DIV/0!</v>
      </c>
      <c r="D235" s="54"/>
      <c r="E235" s="56"/>
      <c r="F235" s="57"/>
      <c r="G235" s="58">
        <v>0</v>
      </c>
      <c r="H235" s="58">
        <v>0</v>
      </c>
      <c r="I235" s="59">
        <f t="shared" si="42"/>
        <v>0</v>
      </c>
      <c r="J235" s="60"/>
      <c r="K235" s="61">
        <f t="shared" si="46"/>
        <v>0</v>
      </c>
      <c r="L235" s="58">
        <v>0</v>
      </c>
      <c r="M235" s="58">
        <v>0</v>
      </c>
      <c r="N235" s="58">
        <f t="shared" si="43"/>
        <v>0</v>
      </c>
      <c r="O235" s="58">
        <f t="shared" si="47"/>
        <v>0</v>
      </c>
      <c r="P235" s="61"/>
      <c r="Q235" s="62">
        <f t="shared" ca="1" si="48"/>
        <v>0</v>
      </c>
      <c r="R235" s="63" t="e">
        <f t="shared" ca="1" si="44"/>
        <v>#DIV/0!</v>
      </c>
      <c r="S235" s="64">
        <v>0</v>
      </c>
      <c r="T235" s="65" t="e">
        <f t="shared" si="49"/>
        <v>#DIV/0!</v>
      </c>
    </row>
    <row r="236" spans="2:20" x14ac:dyDescent="0.25">
      <c r="B236" s="54"/>
      <c r="C236" s="55" t="e">
        <f t="shared" si="45"/>
        <v>#DIV/0!</v>
      </c>
      <c r="D236" s="54"/>
      <c r="E236" s="56"/>
      <c r="F236" s="57"/>
      <c r="G236" s="58">
        <v>0</v>
      </c>
      <c r="H236" s="58">
        <v>0</v>
      </c>
      <c r="I236" s="59">
        <f t="shared" si="42"/>
        <v>0</v>
      </c>
      <c r="J236" s="60"/>
      <c r="K236" s="61">
        <f t="shared" si="46"/>
        <v>0</v>
      </c>
      <c r="L236" s="58">
        <v>0</v>
      </c>
      <c r="M236" s="58">
        <v>0</v>
      </c>
      <c r="N236" s="58">
        <f t="shared" si="43"/>
        <v>0</v>
      </c>
      <c r="O236" s="58">
        <f t="shared" si="47"/>
        <v>0</v>
      </c>
      <c r="P236" s="61"/>
      <c r="Q236" s="62">
        <f t="shared" ca="1" si="48"/>
        <v>0</v>
      </c>
      <c r="R236" s="63" t="e">
        <f t="shared" ca="1" si="44"/>
        <v>#DIV/0!</v>
      </c>
      <c r="S236" s="64">
        <v>0</v>
      </c>
      <c r="T236" s="65" t="e">
        <f t="shared" si="49"/>
        <v>#DIV/0!</v>
      </c>
    </row>
    <row r="237" spans="2:20" x14ac:dyDescent="0.25">
      <c r="B237" s="54"/>
      <c r="C237" s="55" t="e">
        <f t="shared" si="45"/>
        <v>#DIV/0!</v>
      </c>
      <c r="D237" s="54"/>
      <c r="E237" s="56"/>
      <c r="F237" s="57"/>
      <c r="G237" s="58">
        <v>0</v>
      </c>
      <c r="H237" s="58">
        <v>0</v>
      </c>
      <c r="I237" s="59">
        <f t="shared" si="42"/>
        <v>0</v>
      </c>
      <c r="J237" s="60"/>
      <c r="K237" s="61">
        <f t="shared" si="46"/>
        <v>0</v>
      </c>
      <c r="L237" s="58">
        <v>0</v>
      </c>
      <c r="M237" s="58">
        <v>0</v>
      </c>
      <c r="N237" s="58">
        <f t="shared" si="43"/>
        <v>0</v>
      </c>
      <c r="O237" s="58">
        <f t="shared" si="47"/>
        <v>0</v>
      </c>
      <c r="P237" s="61"/>
      <c r="Q237" s="62">
        <f t="shared" ca="1" si="48"/>
        <v>0</v>
      </c>
      <c r="R237" s="63" t="e">
        <f t="shared" ca="1" si="44"/>
        <v>#DIV/0!</v>
      </c>
      <c r="S237" s="64">
        <v>0</v>
      </c>
      <c r="T237" s="65" t="e">
        <f t="shared" si="49"/>
        <v>#DIV/0!</v>
      </c>
    </row>
    <row r="238" spans="2:20" x14ac:dyDescent="0.25">
      <c r="B238" s="54"/>
      <c r="C238" s="55" t="e">
        <f t="shared" si="45"/>
        <v>#DIV/0!</v>
      </c>
      <c r="D238" s="54"/>
      <c r="E238" s="56"/>
      <c r="F238" s="57"/>
      <c r="G238" s="58">
        <v>0</v>
      </c>
      <c r="H238" s="58">
        <v>0</v>
      </c>
      <c r="I238" s="59">
        <f t="shared" si="42"/>
        <v>0</v>
      </c>
      <c r="J238" s="60"/>
      <c r="K238" s="61">
        <f t="shared" si="46"/>
        <v>0</v>
      </c>
      <c r="L238" s="58">
        <v>0</v>
      </c>
      <c r="M238" s="58">
        <v>0</v>
      </c>
      <c r="N238" s="58">
        <f t="shared" si="43"/>
        <v>0</v>
      </c>
      <c r="O238" s="58">
        <f t="shared" si="47"/>
        <v>0</v>
      </c>
      <c r="P238" s="61"/>
      <c r="Q238" s="62">
        <f t="shared" ca="1" si="48"/>
        <v>0</v>
      </c>
      <c r="R238" s="63" t="e">
        <f t="shared" ca="1" si="44"/>
        <v>#DIV/0!</v>
      </c>
      <c r="S238" s="64">
        <v>0</v>
      </c>
      <c r="T238" s="65" t="e">
        <f t="shared" si="49"/>
        <v>#DIV/0!</v>
      </c>
    </row>
    <row r="239" spans="2:20" x14ac:dyDescent="0.25">
      <c r="B239" s="54"/>
      <c r="C239" s="55" t="e">
        <f t="shared" si="45"/>
        <v>#DIV/0!</v>
      </c>
      <c r="D239" s="54"/>
      <c r="E239" s="56"/>
      <c r="F239" s="57"/>
      <c r="G239" s="58">
        <v>0</v>
      </c>
      <c r="H239" s="58">
        <v>0</v>
      </c>
      <c r="I239" s="59">
        <f t="shared" si="42"/>
        <v>0</v>
      </c>
      <c r="J239" s="60"/>
      <c r="K239" s="61">
        <f t="shared" si="46"/>
        <v>0</v>
      </c>
      <c r="L239" s="58">
        <v>0</v>
      </c>
      <c r="M239" s="58">
        <v>0</v>
      </c>
      <c r="N239" s="58">
        <f t="shared" si="43"/>
        <v>0</v>
      </c>
      <c r="O239" s="58">
        <f t="shared" si="47"/>
        <v>0</v>
      </c>
      <c r="P239" s="61"/>
      <c r="Q239" s="62">
        <f t="shared" ca="1" si="48"/>
        <v>0</v>
      </c>
      <c r="R239" s="63" t="e">
        <f t="shared" ca="1" si="44"/>
        <v>#DIV/0!</v>
      </c>
      <c r="S239" s="64">
        <v>0</v>
      </c>
      <c r="T239" s="65" t="e">
        <f t="shared" si="49"/>
        <v>#DIV/0!</v>
      </c>
    </row>
    <row r="240" spans="2:20" x14ac:dyDescent="0.25">
      <c r="B240" s="54"/>
      <c r="C240" s="55" t="e">
        <f t="shared" si="45"/>
        <v>#DIV/0!</v>
      </c>
      <c r="D240" s="54"/>
      <c r="E240" s="56"/>
      <c r="F240" s="57"/>
      <c r="G240" s="58">
        <v>0</v>
      </c>
      <c r="H240" s="58">
        <v>0</v>
      </c>
      <c r="I240" s="59">
        <f t="shared" si="42"/>
        <v>0</v>
      </c>
      <c r="J240" s="60"/>
      <c r="K240" s="61">
        <f t="shared" si="46"/>
        <v>0</v>
      </c>
      <c r="L240" s="58">
        <v>0</v>
      </c>
      <c r="M240" s="58">
        <v>0</v>
      </c>
      <c r="N240" s="58">
        <f t="shared" si="43"/>
        <v>0</v>
      </c>
      <c r="O240" s="58">
        <f t="shared" si="47"/>
        <v>0</v>
      </c>
      <c r="P240" s="61"/>
      <c r="Q240" s="62">
        <f t="shared" ca="1" si="48"/>
        <v>0</v>
      </c>
      <c r="R240" s="63" t="e">
        <f t="shared" ca="1" si="44"/>
        <v>#DIV/0!</v>
      </c>
      <c r="S240" s="64">
        <v>0</v>
      </c>
      <c r="T240" s="65" t="e">
        <f t="shared" si="49"/>
        <v>#DIV/0!</v>
      </c>
    </row>
    <row r="241" spans="2:20" x14ac:dyDescent="0.25">
      <c r="B241" s="54"/>
      <c r="C241" s="55" t="e">
        <f t="shared" si="45"/>
        <v>#DIV/0!</v>
      </c>
      <c r="D241" s="54"/>
      <c r="E241" s="56"/>
      <c r="F241" s="57"/>
      <c r="G241" s="58">
        <v>0</v>
      </c>
      <c r="H241" s="58">
        <v>0</v>
      </c>
      <c r="I241" s="59">
        <f t="shared" si="42"/>
        <v>0</v>
      </c>
      <c r="J241" s="60"/>
      <c r="K241" s="61">
        <f t="shared" si="46"/>
        <v>0</v>
      </c>
      <c r="L241" s="58">
        <v>0</v>
      </c>
      <c r="M241" s="58">
        <v>0</v>
      </c>
      <c r="N241" s="58">
        <f t="shared" si="43"/>
        <v>0</v>
      </c>
      <c r="O241" s="58">
        <f t="shared" si="47"/>
        <v>0</v>
      </c>
      <c r="P241" s="61"/>
      <c r="Q241" s="62">
        <f t="shared" ca="1" si="48"/>
        <v>0</v>
      </c>
      <c r="R241" s="63" t="e">
        <f t="shared" ca="1" si="44"/>
        <v>#DIV/0!</v>
      </c>
      <c r="S241" s="64">
        <v>0</v>
      </c>
      <c r="T241" s="65" t="e">
        <f t="shared" si="49"/>
        <v>#DIV/0!</v>
      </c>
    </row>
    <row r="242" spans="2:20" x14ac:dyDescent="0.25">
      <c r="B242" s="54"/>
      <c r="C242" s="55" t="e">
        <f t="shared" si="45"/>
        <v>#DIV/0!</v>
      </c>
      <c r="D242" s="54"/>
      <c r="E242" s="56"/>
      <c r="F242" s="57"/>
      <c r="G242" s="58">
        <v>0</v>
      </c>
      <c r="H242" s="58">
        <v>0</v>
      </c>
      <c r="I242" s="59">
        <f t="shared" si="42"/>
        <v>0</v>
      </c>
      <c r="J242" s="60"/>
      <c r="K242" s="61">
        <f t="shared" si="46"/>
        <v>0</v>
      </c>
      <c r="L242" s="58">
        <v>0</v>
      </c>
      <c r="M242" s="58">
        <v>0</v>
      </c>
      <c r="N242" s="58">
        <f t="shared" si="43"/>
        <v>0</v>
      </c>
      <c r="O242" s="58">
        <f t="shared" si="47"/>
        <v>0</v>
      </c>
      <c r="P242" s="61"/>
      <c r="Q242" s="62">
        <f t="shared" ca="1" si="48"/>
        <v>0</v>
      </c>
      <c r="R242" s="63" t="e">
        <f t="shared" ca="1" si="44"/>
        <v>#DIV/0!</v>
      </c>
      <c r="S242" s="64">
        <v>0</v>
      </c>
      <c r="T242" s="65" t="e">
        <f t="shared" si="49"/>
        <v>#DIV/0!</v>
      </c>
    </row>
    <row r="243" spans="2:20" x14ac:dyDescent="0.25">
      <c r="B243" s="54"/>
      <c r="C243" s="55" t="e">
        <f t="shared" si="45"/>
        <v>#DIV/0!</v>
      </c>
      <c r="D243" s="54"/>
      <c r="E243" s="56"/>
      <c r="F243" s="57"/>
      <c r="G243" s="58">
        <v>0</v>
      </c>
      <c r="H243" s="58">
        <v>0</v>
      </c>
      <c r="I243" s="59">
        <f t="shared" si="42"/>
        <v>0</v>
      </c>
      <c r="J243" s="60"/>
      <c r="K243" s="61">
        <f t="shared" si="46"/>
        <v>0</v>
      </c>
      <c r="L243" s="58">
        <v>0</v>
      </c>
      <c r="M243" s="58">
        <v>0</v>
      </c>
      <c r="N243" s="58">
        <f t="shared" si="43"/>
        <v>0</v>
      </c>
      <c r="O243" s="58">
        <f t="shared" si="47"/>
        <v>0</v>
      </c>
      <c r="P243" s="61"/>
      <c r="Q243" s="62">
        <f t="shared" ca="1" si="48"/>
        <v>0</v>
      </c>
      <c r="R243" s="63" t="e">
        <f t="shared" ca="1" si="44"/>
        <v>#DIV/0!</v>
      </c>
      <c r="S243" s="64">
        <v>0</v>
      </c>
      <c r="T243" s="65" t="e">
        <f t="shared" si="49"/>
        <v>#DIV/0!</v>
      </c>
    </row>
    <row r="244" spans="2:20" x14ac:dyDescent="0.25">
      <c r="B244" s="54"/>
      <c r="C244" s="55" t="e">
        <f t="shared" si="45"/>
        <v>#DIV/0!</v>
      </c>
      <c r="D244" s="54"/>
      <c r="E244" s="56"/>
      <c r="F244" s="57"/>
      <c r="G244" s="58">
        <v>0</v>
      </c>
      <c r="H244" s="58">
        <v>0</v>
      </c>
      <c r="I244" s="59">
        <f t="shared" si="42"/>
        <v>0</v>
      </c>
      <c r="J244" s="60"/>
      <c r="K244" s="61">
        <f t="shared" si="46"/>
        <v>0</v>
      </c>
      <c r="L244" s="58">
        <v>0</v>
      </c>
      <c r="M244" s="58">
        <v>0</v>
      </c>
      <c r="N244" s="58">
        <f t="shared" si="43"/>
        <v>0</v>
      </c>
      <c r="O244" s="58">
        <f t="shared" si="47"/>
        <v>0</v>
      </c>
      <c r="P244" s="61"/>
      <c r="Q244" s="62">
        <f t="shared" ca="1" si="48"/>
        <v>0</v>
      </c>
      <c r="R244" s="63" t="e">
        <f t="shared" ca="1" si="44"/>
        <v>#DIV/0!</v>
      </c>
      <c r="S244" s="64">
        <v>0</v>
      </c>
      <c r="T244" s="65" t="e">
        <f t="shared" si="49"/>
        <v>#DIV/0!</v>
      </c>
    </row>
    <row r="245" spans="2:20" x14ac:dyDescent="0.25">
      <c r="B245" s="54"/>
      <c r="C245" s="55" t="e">
        <f t="shared" si="45"/>
        <v>#DIV/0!</v>
      </c>
      <c r="D245" s="54"/>
      <c r="E245" s="56"/>
      <c r="F245" s="57"/>
      <c r="G245" s="58">
        <v>0</v>
      </c>
      <c r="H245" s="58">
        <v>0</v>
      </c>
      <c r="I245" s="59">
        <f t="shared" si="42"/>
        <v>0</v>
      </c>
      <c r="J245" s="60"/>
      <c r="K245" s="61">
        <f t="shared" si="46"/>
        <v>0</v>
      </c>
      <c r="L245" s="58">
        <v>0</v>
      </c>
      <c r="M245" s="58">
        <v>0</v>
      </c>
      <c r="N245" s="58">
        <f t="shared" si="43"/>
        <v>0</v>
      </c>
      <c r="O245" s="58">
        <f t="shared" si="47"/>
        <v>0</v>
      </c>
      <c r="P245" s="61"/>
      <c r="Q245" s="62">
        <f t="shared" ca="1" si="48"/>
        <v>0</v>
      </c>
      <c r="R245" s="63" t="e">
        <f t="shared" ca="1" si="44"/>
        <v>#DIV/0!</v>
      </c>
      <c r="S245" s="64">
        <v>0</v>
      </c>
      <c r="T245" s="65" t="e">
        <f t="shared" si="49"/>
        <v>#DIV/0!</v>
      </c>
    </row>
    <row r="246" spans="2:20" x14ac:dyDescent="0.25">
      <c r="B246" s="54"/>
      <c r="C246" s="55" t="e">
        <f t="shared" si="45"/>
        <v>#DIV/0!</v>
      </c>
      <c r="D246" s="54"/>
      <c r="E246" s="56"/>
      <c r="F246" s="57"/>
      <c r="G246" s="58">
        <v>0</v>
      </c>
      <c r="H246" s="58">
        <v>0</v>
      </c>
      <c r="I246" s="59">
        <f t="shared" si="42"/>
        <v>0</v>
      </c>
      <c r="J246" s="60"/>
      <c r="K246" s="61">
        <f t="shared" si="46"/>
        <v>0</v>
      </c>
      <c r="L246" s="58">
        <v>0</v>
      </c>
      <c r="M246" s="58">
        <v>0</v>
      </c>
      <c r="N246" s="58">
        <f t="shared" si="43"/>
        <v>0</v>
      </c>
      <c r="O246" s="58">
        <f t="shared" si="47"/>
        <v>0</v>
      </c>
      <c r="P246" s="61"/>
      <c r="Q246" s="62">
        <f t="shared" ca="1" si="48"/>
        <v>0</v>
      </c>
      <c r="R246" s="63" t="e">
        <f t="shared" ca="1" si="44"/>
        <v>#DIV/0!</v>
      </c>
      <c r="S246" s="64">
        <v>0</v>
      </c>
      <c r="T246" s="65" t="e">
        <f t="shared" si="49"/>
        <v>#DIV/0!</v>
      </c>
    </row>
    <row r="247" spans="2:20" x14ac:dyDescent="0.25">
      <c r="B247" s="54"/>
      <c r="C247" s="55" t="e">
        <f t="shared" si="45"/>
        <v>#DIV/0!</v>
      </c>
      <c r="D247" s="54"/>
      <c r="E247" s="56"/>
      <c r="F247" s="57"/>
      <c r="G247" s="58">
        <v>0</v>
      </c>
      <c r="H247" s="58">
        <v>0</v>
      </c>
      <c r="I247" s="59">
        <f t="shared" si="42"/>
        <v>0</v>
      </c>
      <c r="J247" s="60"/>
      <c r="K247" s="61">
        <f t="shared" si="46"/>
        <v>0</v>
      </c>
      <c r="L247" s="58">
        <v>0</v>
      </c>
      <c r="M247" s="58">
        <v>0</v>
      </c>
      <c r="N247" s="58">
        <f t="shared" si="43"/>
        <v>0</v>
      </c>
      <c r="O247" s="58">
        <f t="shared" si="47"/>
        <v>0</v>
      </c>
      <c r="P247" s="61"/>
      <c r="Q247" s="62">
        <f t="shared" ca="1" si="48"/>
        <v>0</v>
      </c>
      <c r="R247" s="63" t="e">
        <f t="shared" ca="1" si="44"/>
        <v>#DIV/0!</v>
      </c>
      <c r="S247" s="64">
        <v>0</v>
      </c>
      <c r="T247" s="65" t="e">
        <f t="shared" si="49"/>
        <v>#DIV/0!</v>
      </c>
    </row>
    <row r="248" spans="2:20" x14ac:dyDescent="0.25">
      <c r="B248" s="54"/>
      <c r="C248" s="55" t="e">
        <f t="shared" si="45"/>
        <v>#DIV/0!</v>
      </c>
      <c r="D248" s="54"/>
      <c r="E248" s="56"/>
      <c r="F248" s="57"/>
      <c r="G248" s="58">
        <v>0</v>
      </c>
      <c r="H248" s="58">
        <v>0</v>
      </c>
      <c r="I248" s="59">
        <f t="shared" si="42"/>
        <v>0</v>
      </c>
      <c r="J248" s="60"/>
      <c r="K248" s="61">
        <f t="shared" si="46"/>
        <v>0</v>
      </c>
      <c r="L248" s="58">
        <v>0</v>
      </c>
      <c r="M248" s="58">
        <v>0</v>
      </c>
      <c r="N248" s="58">
        <f t="shared" si="43"/>
        <v>0</v>
      </c>
      <c r="O248" s="58">
        <f t="shared" si="47"/>
        <v>0</v>
      </c>
      <c r="P248" s="61"/>
      <c r="Q248" s="62">
        <f t="shared" ca="1" si="48"/>
        <v>0</v>
      </c>
      <c r="R248" s="63" t="e">
        <f t="shared" ca="1" si="44"/>
        <v>#DIV/0!</v>
      </c>
      <c r="S248" s="64">
        <v>0</v>
      </c>
      <c r="T248" s="65" t="e">
        <f t="shared" si="49"/>
        <v>#DIV/0!</v>
      </c>
    </row>
    <row r="249" spans="2:20" x14ac:dyDescent="0.25">
      <c r="B249" s="54"/>
      <c r="C249" s="55" t="e">
        <f t="shared" si="45"/>
        <v>#DIV/0!</v>
      </c>
      <c r="D249" s="54"/>
      <c r="E249" s="56"/>
      <c r="F249" s="57"/>
      <c r="G249" s="58">
        <v>0</v>
      </c>
      <c r="H249" s="58">
        <v>0</v>
      </c>
      <c r="I249" s="59">
        <f t="shared" si="42"/>
        <v>0</v>
      </c>
      <c r="J249" s="60"/>
      <c r="K249" s="61">
        <f t="shared" si="46"/>
        <v>0</v>
      </c>
      <c r="L249" s="58">
        <v>0</v>
      </c>
      <c r="M249" s="58">
        <v>0</v>
      </c>
      <c r="N249" s="58">
        <f t="shared" si="43"/>
        <v>0</v>
      </c>
      <c r="O249" s="58">
        <f t="shared" si="47"/>
        <v>0</v>
      </c>
      <c r="P249" s="61"/>
      <c r="Q249" s="62">
        <f t="shared" ca="1" si="48"/>
        <v>0</v>
      </c>
      <c r="R249" s="63" t="e">
        <f t="shared" ca="1" si="44"/>
        <v>#DIV/0!</v>
      </c>
      <c r="S249" s="64">
        <v>0</v>
      </c>
      <c r="T249" s="65" t="e">
        <f t="shared" si="49"/>
        <v>#DIV/0!</v>
      </c>
    </row>
    <row r="250" spans="2:20" x14ac:dyDescent="0.25">
      <c r="B250" s="54"/>
      <c r="C250" s="55" t="e">
        <f t="shared" si="45"/>
        <v>#DIV/0!</v>
      </c>
      <c r="D250" s="54"/>
      <c r="E250" s="56"/>
      <c r="F250" s="57"/>
      <c r="G250" s="58">
        <v>0</v>
      </c>
      <c r="H250" s="58">
        <v>0</v>
      </c>
      <c r="I250" s="59">
        <f t="shared" si="42"/>
        <v>0</v>
      </c>
      <c r="J250" s="60"/>
      <c r="K250" s="61">
        <f t="shared" si="46"/>
        <v>0</v>
      </c>
      <c r="L250" s="58">
        <v>0</v>
      </c>
      <c r="M250" s="58">
        <v>0</v>
      </c>
      <c r="N250" s="58">
        <f t="shared" si="43"/>
        <v>0</v>
      </c>
      <c r="O250" s="58">
        <f t="shared" si="47"/>
        <v>0</v>
      </c>
      <c r="P250" s="61"/>
      <c r="Q250" s="62">
        <f t="shared" ca="1" si="48"/>
        <v>0</v>
      </c>
      <c r="R250" s="63" t="e">
        <f t="shared" ca="1" si="44"/>
        <v>#DIV/0!</v>
      </c>
      <c r="S250" s="64">
        <v>0</v>
      </c>
      <c r="T250" s="65" t="e">
        <f t="shared" si="49"/>
        <v>#DIV/0!</v>
      </c>
    </row>
    <row r="251" spans="2:20" x14ac:dyDescent="0.25">
      <c r="B251" s="54"/>
      <c r="C251" s="55" t="e">
        <f t="shared" si="45"/>
        <v>#DIV/0!</v>
      </c>
      <c r="D251" s="54"/>
      <c r="E251" s="56"/>
      <c r="F251" s="57"/>
      <c r="G251" s="58">
        <v>0</v>
      </c>
      <c r="H251" s="58">
        <v>0</v>
      </c>
      <c r="I251" s="59">
        <f t="shared" si="42"/>
        <v>0</v>
      </c>
      <c r="J251" s="60"/>
      <c r="K251" s="61">
        <f t="shared" si="46"/>
        <v>0</v>
      </c>
      <c r="L251" s="58">
        <v>0</v>
      </c>
      <c r="M251" s="58">
        <v>0</v>
      </c>
      <c r="N251" s="58">
        <f t="shared" si="43"/>
        <v>0</v>
      </c>
      <c r="O251" s="58">
        <f t="shared" si="47"/>
        <v>0</v>
      </c>
      <c r="P251" s="61"/>
      <c r="Q251" s="62">
        <f t="shared" ca="1" si="48"/>
        <v>0</v>
      </c>
      <c r="R251" s="63" t="e">
        <f t="shared" ca="1" si="44"/>
        <v>#DIV/0!</v>
      </c>
      <c r="S251" s="64">
        <v>0</v>
      </c>
      <c r="T251" s="65" t="e">
        <f t="shared" si="49"/>
        <v>#DIV/0!</v>
      </c>
    </row>
    <row r="252" spans="2:20" x14ac:dyDescent="0.25">
      <c r="B252" s="54"/>
      <c r="C252" s="55" t="e">
        <f t="shared" si="45"/>
        <v>#DIV/0!</v>
      </c>
      <c r="D252" s="54"/>
      <c r="E252" s="56"/>
      <c r="F252" s="57"/>
      <c r="G252" s="58">
        <v>0</v>
      </c>
      <c r="H252" s="58">
        <v>0</v>
      </c>
      <c r="I252" s="59">
        <f t="shared" si="42"/>
        <v>0</v>
      </c>
      <c r="J252" s="60"/>
      <c r="K252" s="61">
        <f t="shared" si="46"/>
        <v>0</v>
      </c>
      <c r="L252" s="58">
        <v>0</v>
      </c>
      <c r="M252" s="58">
        <v>0</v>
      </c>
      <c r="N252" s="58">
        <f t="shared" si="43"/>
        <v>0</v>
      </c>
      <c r="O252" s="58">
        <f t="shared" si="47"/>
        <v>0</v>
      </c>
      <c r="P252" s="61"/>
      <c r="Q252" s="62">
        <f t="shared" ca="1" si="48"/>
        <v>0</v>
      </c>
      <c r="R252" s="63" t="e">
        <f t="shared" ca="1" si="44"/>
        <v>#DIV/0!</v>
      </c>
      <c r="S252" s="64">
        <v>0</v>
      </c>
      <c r="T252" s="65" t="e">
        <f t="shared" si="49"/>
        <v>#DIV/0!</v>
      </c>
    </row>
    <row r="253" spans="2:20" x14ac:dyDescent="0.25">
      <c r="B253" s="44"/>
      <c r="C253" s="44" t="s">
        <v>45</v>
      </c>
      <c r="D253" s="44"/>
      <c r="E253" s="40">
        <f>MIN(E213:E252)</f>
        <v>0</v>
      </c>
      <c r="F253" s="42">
        <f>SUM(F213:F252)</f>
        <v>0</v>
      </c>
      <c r="G253" s="44" t="e">
        <f>+I253/F253</f>
        <v>#DIV/0!</v>
      </c>
      <c r="H253" s="44"/>
      <c r="I253" s="41">
        <f>SUM(I213:I252)</f>
        <v>0</v>
      </c>
      <c r="J253" s="40"/>
      <c r="K253" s="44">
        <f>SUBTOTAL(109,K213:K252)</f>
        <v>0</v>
      </c>
      <c r="L253" s="41">
        <f>+L225</f>
        <v>0</v>
      </c>
      <c r="M253" s="44"/>
      <c r="N253" s="41">
        <f>SUBTOTAL(109,N213:N252)</f>
        <v>0</v>
      </c>
      <c r="O253" s="44">
        <f>+N253-I253</f>
        <v>0</v>
      </c>
      <c r="P253" s="44"/>
      <c r="Q253" s="44">
        <f t="shared" ref="Q253" si="50">(J253-E253)/365</f>
        <v>0</v>
      </c>
      <c r="R253" s="44" t="e">
        <f t="shared" si="44"/>
        <v>#DIV/0!</v>
      </c>
      <c r="S253" s="44">
        <f>SUM(S213:S225)</f>
        <v>0</v>
      </c>
      <c r="T253" s="70" t="e">
        <f t="shared" si="49"/>
        <v>#DIV/0!</v>
      </c>
    </row>
    <row r="254" spans="2:20" ht="30" x14ac:dyDescent="0.25">
      <c r="E254" s="44" t="s">
        <v>80</v>
      </c>
      <c r="F254" s="71">
        <v>0</v>
      </c>
      <c r="G254" s="69" t="e">
        <f>+F254/G253</f>
        <v>#DIV/0!</v>
      </c>
      <c r="N254" s="44" t="s">
        <v>6</v>
      </c>
      <c r="O254" s="28" t="e">
        <f>+O253/N253</f>
        <v>#DIV/0!</v>
      </c>
      <c r="T254" s="26" t="e">
        <f t="shared" si="49"/>
        <v>#DIV/0!</v>
      </c>
    </row>
    <row r="258" spans="2:20" ht="61.5" x14ac:dyDescent="0.9">
      <c r="B258" s="18" t="s">
        <v>91</v>
      </c>
      <c r="D258" s="104" t="s">
        <v>29</v>
      </c>
      <c r="E258" s="105"/>
      <c r="F258" s="105"/>
      <c r="G258" s="105"/>
      <c r="H258" s="105"/>
      <c r="I258" s="106"/>
      <c r="J258" s="107" t="s">
        <v>30</v>
      </c>
      <c r="K258" s="108"/>
      <c r="L258" s="108"/>
      <c r="M258" s="108"/>
      <c r="N258" s="109"/>
      <c r="S258" s="110">
        <v>2015</v>
      </c>
      <c r="T258" s="111"/>
    </row>
    <row r="259" spans="2:20" ht="45" x14ac:dyDescent="0.25">
      <c r="B259" s="44" t="s">
        <v>75</v>
      </c>
      <c r="C259" s="44" t="s">
        <v>65</v>
      </c>
      <c r="D259" s="44" t="s">
        <v>12</v>
      </c>
      <c r="E259" s="44" t="s">
        <v>32</v>
      </c>
      <c r="F259" s="44" t="s">
        <v>76</v>
      </c>
      <c r="G259" s="44" t="s">
        <v>34</v>
      </c>
      <c r="H259" s="44" t="s">
        <v>39</v>
      </c>
      <c r="I259" s="44" t="s">
        <v>77</v>
      </c>
      <c r="J259" s="44" t="s">
        <v>33</v>
      </c>
      <c r="K259" s="44" t="s">
        <v>78</v>
      </c>
      <c r="L259" s="44" t="s">
        <v>34</v>
      </c>
      <c r="M259" s="44" t="s">
        <v>39</v>
      </c>
      <c r="N259" s="44" t="s">
        <v>77</v>
      </c>
      <c r="O259" s="44" t="s">
        <v>8</v>
      </c>
      <c r="P259" s="44" t="s">
        <v>40</v>
      </c>
      <c r="Q259" s="44" t="s">
        <v>41</v>
      </c>
      <c r="R259" s="44" t="s">
        <v>42</v>
      </c>
      <c r="S259" s="44" t="s">
        <v>43</v>
      </c>
      <c r="T259" s="44" t="s">
        <v>44</v>
      </c>
    </row>
    <row r="260" spans="2:20" x14ac:dyDescent="0.25">
      <c r="B260" s="54"/>
      <c r="C260" s="55" t="e">
        <f>+F$301/(+I260/F260)</f>
        <v>#DIV/0!</v>
      </c>
      <c r="D260" s="54"/>
      <c r="E260" s="56"/>
      <c r="F260" s="57"/>
      <c r="G260" s="58">
        <v>0</v>
      </c>
      <c r="H260" s="58">
        <v>0</v>
      </c>
      <c r="I260" s="59">
        <f t="shared" ref="I260:I299" si="51">F260*G260+H260</f>
        <v>0</v>
      </c>
      <c r="J260" s="60"/>
      <c r="K260" s="61">
        <f>IF(J260&gt;0,F260,0)</f>
        <v>0</v>
      </c>
      <c r="L260" s="58">
        <v>0</v>
      </c>
      <c r="M260" s="58">
        <v>0</v>
      </c>
      <c r="N260" s="58">
        <f t="shared" ref="N260:N299" si="52">K260*L260-M260</f>
        <v>0</v>
      </c>
      <c r="O260" s="58">
        <f>IF(J260&gt;0,N260-I260,0)</f>
        <v>0</v>
      </c>
      <c r="P260" s="61"/>
      <c r="Q260" s="62">
        <f ca="1">IF(E260&gt;0,IF(J260&gt;0,(J260-E260)/365,(TODAY()-E260)/365),0)</f>
        <v>0</v>
      </c>
      <c r="R260" s="63" t="e">
        <f t="shared" ref="R260:R300" ca="1" si="53">10^(LOG(N260/I260)/Q260)-1</f>
        <v>#DIV/0!</v>
      </c>
      <c r="S260" s="64">
        <v>0</v>
      </c>
      <c r="T260" s="65" t="e">
        <f>+S260/I260</f>
        <v>#DIV/0!</v>
      </c>
    </row>
    <row r="261" spans="2:20" x14ac:dyDescent="0.25">
      <c r="B261" s="54"/>
      <c r="C261" s="55" t="e">
        <f t="shared" ref="C261:C299" si="54">+F$301/(+I261/F261)</f>
        <v>#DIV/0!</v>
      </c>
      <c r="D261" s="54"/>
      <c r="E261" s="56"/>
      <c r="F261" s="57"/>
      <c r="G261" s="58">
        <v>0</v>
      </c>
      <c r="H261" s="58">
        <v>0</v>
      </c>
      <c r="I261" s="59">
        <f t="shared" si="51"/>
        <v>0</v>
      </c>
      <c r="J261" s="60"/>
      <c r="K261" s="61">
        <f t="shared" ref="K261:K299" si="55">IF(J261&gt;0,F261,0)</f>
        <v>0</v>
      </c>
      <c r="L261" s="58">
        <v>0</v>
      </c>
      <c r="M261" s="58">
        <v>0</v>
      </c>
      <c r="N261" s="58">
        <f t="shared" si="52"/>
        <v>0</v>
      </c>
      <c r="O261" s="58">
        <f t="shared" ref="O261:O299" si="56">IF(J261&gt;0,N261-I261,0)</f>
        <v>0</v>
      </c>
      <c r="P261" s="61"/>
      <c r="Q261" s="62">
        <f t="shared" ref="Q261:Q299" ca="1" si="57">IF(E261&gt;0,IF(J261&gt;0,(J261-E261)/365,(TODAY()-E261)/365),0)</f>
        <v>0</v>
      </c>
      <c r="R261" s="63" t="e">
        <f t="shared" ca="1" si="53"/>
        <v>#DIV/0!</v>
      </c>
      <c r="S261" s="64">
        <v>0</v>
      </c>
      <c r="T261" s="65" t="e">
        <f t="shared" ref="T261:T301" si="58">+S261/I261</f>
        <v>#DIV/0!</v>
      </c>
    </row>
    <row r="262" spans="2:20" x14ac:dyDescent="0.25">
      <c r="B262" s="54"/>
      <c r="C262" s="55" t="e">
        <f t="shared" si="54"/>
        <v>#DIV/0!</v>
      </c>
      <c r="D262" s="54"/>
      <c r="E262" s="56"/>
      <c r="F262" s="57"/>
      <c r="G262" s="58">
        <v>0</v>
      </c>
      <c r="H262" s="58">
        <v>0</v>
      </c>
      <c r="I262" s="59">
        <f t="shared" si="51"/>
        <v>0</v>
      </c>
      <c r="J262" s="60"/>
      <c r="K262" s="61">
        <f t="shared" si="55"/>
        <v>0</v>
      </c>
      <c r="L262" s="58">
        <v>0</v>
      </c>
      <c r="M262" s="58">
        <v>0</v>
      </c>
      <c r="N262" s="58">
        <f t="shared" si="52"/>
        <v>0</v>
      </c>
      <c r="O262" s="58">
        <f t="shared" si="56"/>
        <v>0</v>
      </c>
      <c r="P262" s="61"/>
      <c r="Q262" s="62">
        <f t="shared" ca="1" si="57"/>
        <v>0</v>
      </c>
      <c r="R262" s="63" t="e">
        <f t="shared" ca="1" si="53"/>
        <v>#DIV/0!</v>
      </c>
      <c r="S262" s="64">
        <v>0</v>
      </c>
      <c r="T262" s="65" t="e">
        <f t="shared" si="58"/>
        <v>#DIV/0!</v>
      </c>
    </row>
    <row r="263" spans="2:20" x14ac:dyDescent="0.25">
      <c r="B263" s="54"/>
      <c r="C263" s="55" t="e">
        <f t="shared" si="54"/>
        <v>#DIV/0!</v>
      </c>
      <c r="D263" s="54"/>
      <c r="E263" s="56"/>
      <c r="F263" s="57"/>
      <c r="G263" s="58">
        <v>0</v>
      </c>
      <c r="H263" s="58">
        <v>0</v>
      </c>
      <c r="I263" s="59">
        <f t="shared" si="51"/>
        <v>0</v>
      </c>
      <c r="J263" s="60"/>
      <c r="K263" s="61">
        <f t="shared" si="55"/>
        <v>0</v>
      </c>
      <c r="L263" s="58">
        <v>0</v>
      </c>
      <c r="M263" s="58">
        <v>0</v>
      </c>
      <c r="N263" s="58">
        <f t="shared" si="52"/>
        <v>0</v>
      </c>
      <c r="O263" s="58">
        <f t="shared" si="56"/>
        <v>0</v>
      </c>
      <c r="P263" s="61"/>
      <c r="Q263" s="62">
        <f t="shared" ca="1" si="57"/>
        <v>0</v>
      </c>
      <c r="R263" s="63" t="e">
        <f t="shared" ca="1" si="53"/>
        <v>#DIV/0!</v>
      </c>
      <c r="S263" s="64">
        <v>0</v>
      </c>
      <c r="T263" s="65" t="e">
        <f t="shared" si="58"/>
        <v>#DIV/0!</v>
      </c>
    </row>
    <row r="264" spans="2:20" x14ac:dyDescent="0.25">
      <c r="B264" s="54"/>
      <c r="C264" s="55" t="e">
        <f t="shared" si="54"/>
        <v>#DIV/0!</v>
      </c>
      <c r="D264" s="54"/>
      <c r="E264" s="56"/>
      <c r="F264" s="57"/>
      <c r="G264" s="58">
        <v>0</v>
      </c>
      <c r="H264" s="58">
        <v>0</v>
      </c>
      <c r="I264" s="59">
        <f t="shared" si="51"/>
        <v>0</v>
      </c>
      <c r="J264" s="60"/>
      <c r="K264" s="61">
        <f t="shared" si="55"/>
        <v>0</v>
      </c>
      <c r="L264" s="58">
        <v>0</v>
      </c>
      <c r="M264" s="58">
        <v>0</v>
      </c>
      <c r="N264" s="58">
        <f t="shared" si="52"/>
        <v>0</v>
      </c>
      <c r="O264" s="58">
        <f t="shared" si="56"/>
        <v>0</v>
      </c>
      <c r="P264" s="61"/>
      <c r="Q264" s="62">
        <f t="shared" ca="1" si="57"/>
        <v>0</v>
      </c>
      <c r="R264" s="63" t="e">
        <f t="shared" ca="1" si="53"/>
        <v>#DIV/0!</v>
      </c>
      <c r="S264" s="64">
        <v>0</v>
      </c>
      <c r="T264" s="65" t="e">
        <f t="shared" si="58"/>
        <v>#DIV/0!</v>
      </c>
    </row>
    <row r="265" spans="2:20" x14ac:dyDescent="0.25">
      <c r="B265" s="54"/>
      <c r="C265" s="55" t="e">
        <f t="shared" si="54"/>
        <v>#DIV/0!</v>
      </c>
      <c r="D265" s="54"/>
      <c r="E265" s="56"/>
      <c r="F265" s="57"/>
      <c r="G265" s="58">
        <v>0</v>
      </c>
      <c r="H265" s="58">
        <v>0</v>
      </c>
      <c r="I265" s="59">
        <f t="shared" si="51"/>
        <v>0</v>
      </c>
      <c r="J265" s="60"/>
      <c r="K265" s="61">
        <f t="shared" si="55"/>
        <v>0</v>
      </c>
      <c r="L265" s="58">
        <v>0</v>
      </c>
      <c r="M265" s="58">
        <v>0</v>
      </c>
      <c r="N265" s="58">
        <f t="shared" si="52"/>
        <v>0</v>
      </c>
      <c r="O265" s="58">
        <f t="shared" si="56"/>
        <v>0</v>
      </c>
      <c r="P265" s="61"/>
      <c r="Q265" s="62">
        <f t="shared" ca="1" si="57"/>
        <v>0</v>
      </c>
      <c r="R265" s="63" t="e">
        <f t="shared" ca="1" si="53"/>
        <v>#DIV/0!</v>
      </c>
      <c r="S265" s="64">
        <v>0</v>
      </c>
      <c r="T265" s="65" t="e">
        <f t="shared" si="58"/>
        <v>#DIV/0!</v>
      </c>
    </row>
    <row r="266" spans="2:20" x14ac:dyDescent="0.25">
      <c r="B266" s="54"/>
      <c r="C266" s="55" t="e">
        <f t="shared" si="54"/>
        <v>#DIV/0!</v>
      </c>
      <c r="D266" s="54"/>
      <c r="E266" s="56"/>
      <c r="F266" s="57"/>
      <c r="G266" s="58">
        <v>0</v>
      </c>
      <c r="H266" s="58">
        <v>0</v>
      </c>
      <c r="I266" s="59">
        <f t="shared" si="51"/>
        <v>0</v>
      </c>
      <c r="J266" s="60"/>
      <c r="K266" s="61">
        <f t="shared" si="55"/>
        <v>0</v>
      </c>
      <c r="L266" s="58">
        <v>0</v>
      </c>
      <c r="M266" s="58">
        <v>0</v>
      </c>
      <c r="N266" s="58">
        <f t="shared" si="52"/>
        <v>0</v>
      </c>
      <c r="O266" s="58">
        <f t="shared" si="56"/>
        <v>0</v>
      </c>
      <c r="P266" s="61"/>
      <c r="Q266" s="62">
        <f t="shared" ca="1" si="57"/>
        <v>0</v>
      </c>
      <c r="R266" s="63" t="e">
        <f t="shared" ca="1" si="53"/>
        <v>#DIV/0!</v>
      </c>
      <c r="S266" s="64">
        <v>0</v>
      </c>
      <c r="T266" s="65" t="e">
        <f t="shared" si="58"/>
        <v>#DIV/0!</v>
      </c>
    </row>
    <row r="267" spans="2:20" x14ac:dyDescent="0.25">
      <c r="B267" s="54"/>
      <c r="C267" s="55" t="e">
        <f t="shared" si="54"/>
        <v>#DIV/0!</v>
      </c>
      <c r="D267" s="54"/>
      <c r="E267" s="56"/>
      <c r="F267" s="57"/>
      <c r="G267" s="58">
        <v>0</v>
      </c>
      <c r="H267" s="58">
        <v>0</v>
      </c>
      <c r="I267" s="59">
        <f t="shared" si="51"/>
        <v>0</v>
      </c>
      <c r="J267" s="60"/>
      <c r="K267" s="61">
        <f t="shared" si="55"/>
        <v>0</v>
      </c>
      <c r="L267" s="58">
        <v>0</v>
      </c>
      <c r="M267" s="58">
        <v>0</v>
      </c>
      <c r="N267" s="58">
        <f t="shared" si="52"/>
        <v>0</v>
      </c>
      <c r="O267" s="58">
        <f t="shared" si="56"/>
        <v>0</v>
      </c>
      <c r="P267" s="61"/>
      <c r="Q267" s="62">
        <f t="shared" ca="1" si="57"/>
        <v>0</v>
      </c>
      <c r="R267" s="63" t="e">
        <f t="shared" ca="1" si="53"/>
        <v>#DIV/0!</v>
      </c>
      <c r="S267" s="64">
        <v>0</v>
      </c>
      <c r="T267" s="65" t="e">
        <f t="shared" si="58"/>
        <v>#DIV/0!</v>
      </c>
    </row>
    <row r="268" spans="2:20" x14ac:dyDescent="0.25">
      <c r="B268" s="54"/>
      <c r="C268" s="55" t="e">
        <f t="shared" si="54"/>
        <v>#DIV/0!</v>
      </c>
      <c r="D268" s="54"/>
      <c r="E268" s="56"/>
      <c r="F268" s="57"/>
      <c r="G268" s="58">
        <v>0</v>
      </c>
      <c r="H268" s="58">
        <v>0</v>
      </c>
      <c r="I268" s="59">
        <f t="shared" si="51"/>
        <v>0</v>
      </c>
      <c r="J268" s="60"/>
      <c r="K268" s="61">
        <f t="shared" si="55"/>
        <v>0</v>
      </c>
      <c r="L268" s="58">
        <v>0</v>
      </c>
      <c r="M268" s="58">
        <v>0</v>
      </c>
      <c r="N268" s="58">
        <f t="shared" si="52"/>
        <v>0</v>
      </c>
      <c r="O268" s="58">
        <f t="shared" si="56"/>
        <v>0</v>
      </c>
      <c r="P268" s="61"/>
      <c r="Q268" s="62">
        <f t="shared" ca="1" si="57"/>
        <v>0</v>
      </c>
      <c r="R268" s="63" t="e">
        <f t="shared" ca="1" si="53"/>
        <v>#DIV/0!</v>
      </c>
      <c r="S268" s="64">
        <v>0</v>
      </c>
      <c r="T268" s="65" t="e">
        <f t="shared" si="58"/>
        <v>#DIV/0!</v>
      </c>
    </row>
    <row r="269" spans="2:20" x14ac:dyDescent="0.25">
      <c r="B269" s="54"/>
      <c r="C269" s="55" t="e">
        <f t="shared" si="54"/>
        <v>#DIV/0!</v>
      </c>
      <c r="D269" s="54"/>
      <c r="E269" s="56"/>
      <c r="F269" s="57"/>
      <c r="G269" s="58">
        <v>0</v>
      </c>
      <c r="H269" s="58">
        <v>0</v>
      </c>
      <c r="I269" s="59">
        <f t="shared" si="51"/>
        <v>0</v>
      </c>
      <c r="J269" s="60"/>
      <c r="K269" s="61">
        <f t="shared" si="55"/>
        <v>0</v>
      </c>
      <c r="L269" s="58">
        <v>0</v>
      </c>
      <c r="M269" s="58">
        <v>0</v>
      </c>
      <c r="N269" s="58">
        <f t="shared" si="52"/>
        <v>0</v>
      </c>
      <c r="O269" s="58">
        <f t="shared" si="56"/>
        <v>0</v>
      </c>
      <c r="P269" s="61"/>
      <c r="Q269" s="62">
        <f t="shared" ca="1" si="57"/>
        <v>0</v>
      </c>
      <c r="R269" s="63" t="e">
        <f t="shared" ca="1" si="53"/>
        <v>#DIV/0!</v>
      </c>
      <c r="S269" s="64">
        <v>0</v>
      </c>
      <c r="T269" s="65" t="e">
        <f t="shared" si="58"/>
        <v>#DIV/0!</v>
      </c>
    </row>
    <row r="270" spans="2:20" x14ac:dyDescent="0.25">
      <c r="B270" s="54"/>
      <c r="C270" s="55" t="e">
        <f t="shared" si="54"/>
        <v>#DIV/0!</v>
      </c>
      <c r="D270" s="54"/>
      <c r="E270" s="56"/>
      <c r="F270" s="57"/>
      <c r="G270" s="58">
        <v>0</v>
      </c>
      <c r="H270" s="58">
        <v>0</v>
      </c>
      <c r="I270" s="59">
        <f t="shared" si="51"/>
        <v>0</v>
      </c>
      <c r="J270" s="60"/>
      <c r="K270" s="61">
        <f t="shared" si="55"/>
        <v>0</v>
      </c>
      <c r="L270" s="58">
        <v>0</v>
      </c>
      <c r="M270" s="58">
        <v>0</v>
      </c>
      <c r="N270" s="58">
        <f t="shared" si="52"/>
        <v>0</v>
      </c>
      <c r="O270" s="58">
        <f t="shared" si="56"/>
        <v>0</v>
      </c>
      <c r="P270" s="61"/>
      <c r="Q270" s="62">
        <f t="shared" ca="1" si="57"/>
        <v>0</v>
      </c>
      <c r="R270" s="63" t="e">
        <f t="shared" ca="1" si="53"/>
        <v>#DIV/0!</v>
      </c>
      <c r="S270" s="64">
        <v>0</v>
      </c>
      <c r="T270" s="65" t="e">
        <f t="shared" si="58"/>
        <v>#DIV/0!</v>
      </c>
    </row>
    <row r="271" spans="2:20" x14ac:dyDescent="0.25">
      <c r="B271" s="54"/>
      <c r="C271" s="55" t="e">
        <f t="shared" si="54"/>
        <v>#DIV/0!</v>
      </c>
      <c r="D271" s="54"/>
      <c r="E271" s="56"/>
      <c r="F271" s="57"/>
      <c r="G271" s="58">
        <v>0</v>
      </c>
      <c r="H271" s="58">
        <v>0</v>
      </c>
      <c r="I271" s="59">
        <f t="shared" si="51"/>
        <v>0</v>
      </c>
      <c r="J271" s="60"/>
      <c r="K271" s="61">
        <f t="shared" si="55"/>
        <v>0</v>
      </c>
      <c r="L271" s="58">
        <v>0</v>
      </c>
      <c r="M271" s="58">
        <v>0</v>
      </c>
      <c r="N271" s="58">
        <f t="shared" si="52"/>
        <v>0</v>
      </c>
      <c r="O271" s="58">
        <f t="shared" si="56"/>
        <v>0</v>
      </c>
      <c r="P271" s="61"/>
      <c r="Q271" s="62">
        <f t="shared" ca="1" si="57"/>
        <v>0</v>
      </c>
      <c r="R271" s="63" t="e">
        <f t="shared" ca="1" si="53"/>
        <v>#DIV/0!</v>
      </c>
      <c r="S271" s="64">
        <v>0</v>
      </c>
      <c r="T271" s="65" t="e">
        <f t="shared" si="58"/>
        <v>#DIV/0!</v>
      </c>
    </row>
    <row r="272" spans="2:20" x14ac:dyDescent="0.25">
      <c r="B272" s="54"/>
      <c r="C272" s="55" t="e">
        <f t="shared" si="54"/>
        <v>#DIV/0!</v>
      </c>
      <c r="D272" s="54"/>
      <c r="E272" s="56"/>
      <c r="F272" s="57"/>
      <c r="G272" s="58">
        <v>0</v>
      </c>
      <c r="H272" s="58">
        <v>0</v>
      </c>
      <c r="I272" s="59">
        <f t="shared" si="51"/>
        <v>0</v>
      </c>
      <c r="J272" s="60"/>
      <c r="K272" s="61">
        <f t="shared" si="55"/>
        <v>0</v>
      </c>
      <c r="L272" s="58">
        <v>0</v>
      </c>
      <c r="M272" s="58">
        <v>0</v>
      </c>
      <c r="N272" s="58">
        <f t="shared" si="52"/>
        <v>0</v>
      </c>
      <c r="O272" s="58">
        <f t="shared" si="56"/>
        <v>0</v>
      </c>
      <c r="P272" s="61"/>
      <c r="Q272" s="62">
        <f t="shared" ca="1" si="57"/>
        <v>0</v>
      </c>
      <c r="R272" s="63" t="e">
        <f t="shared" ca="1" si="53"/>
        <v>#DIV/0!</v>
      </c>
      <c r="S272" s="64">
        <v>0</v>
      </c>
      <c r="T272" s="65" t="e">
        <f t="shared" si="58"/>
        <v>#DIV/0!</v>
      </c>
    </row>
    <row r="273" spans="2:20" x14ac:dyDescent="0.25">
      <c r="B273" s="54"/>
      <c r="C273" s="55" t="e">
        <f t="shared" si="54"/>
        <v>#DIV/0!</v>
      </c>
      <c r="D273" s="54"/>
      <c r="E273" s="56"/>
      <c r="F273" s="57"/>
      <c r="G273" s="58">
        <v>0</v>
      </c>
      <c r="H273" s="58">
        <v>0</v>
      </c>
      <c r="I273" s="59">
        <f t="shared" si="51"/>
        <v>0</v>
      </c>
      <c r="J273" s="60"/>
      <c r="K273" s="61">
        <f t="shared" si="55"/>
        <v>0</v>
      </c>
      <c r="L273" s="58">
        <v>0</v>
      </c>
      <c r="M273" s="58">
        <v>0</v>
      </c>
      <c r="N273" s="58">
        <f t="shared" si="52"/>
        <v>0</v>
      </c>
      <c r="O273" s="58">
        <f t="shared" si="56"/>
        <v>0</v>
      </c>
      <c r="P273" s="61"/>
      <c r="Q273" s="62">
        <f t="shared" ca="1" si="57"/>
        <v>0</v>
      </c>
      <c r="R273" s="63" t="e">
        <f t="shared" ca="1" si="53"/>
        <v>#DIV/0!</v>
      </c>
      <c r="S273" s="64">
        <v>0</v>
      </c>
      <c r="T273" s="65" t="e">
        <f t="shared" si="58"/>
        <v>#DIV/0!</v>
      </c>
    </row>
    <row r="274" spans="2:20" x14ac:dyDescent="0.25">
      <c r="B274" s="54"/>
      <c r="C274" s="55" t="e">
        <f t="shared" si="54"/>
        <v>#DIV/0!</v>
      </c>
      <c r="D274" s="54"/>
      <c r="E274" s="56"/>
      <c r="F274" s="57"/>
      <c r="G274" s="58">
        <v>0</v>
      </c>
      <c r="H274" s="58">
        <v>0</v>
      </c>
      <c r="I274" s="59">
        <f t="shared" si="51"/>
        <v>0</v>
      </c>
      <c r="J274" s="60"/>
      <c r="K274" s="61">
        <f t="shared" si="55"/>
        <v>0</v>
      </c>
      <c r="L274" s="58">
        <v>0</v>
      </c>
      <c r="M274" s="58">
        <v>0</v>
      </c>
      <c r="N274" s="58">
        <f t="shared" si="52"/>
        <v>0</v>
      </c>
      <c r="O274" s="58">
        <f t="shared" si="56"/>
        <v>0</v>
      </c>
      <c r="P274" s="61"/>
      <c r="Q274" s="62">
        <f t="shared" ca="1" si="57"/>
        <v>0</v>
      </c>
      <c r="R274" s="63" t="e">
        <f t="shared" ca="1" si="53"/>
        <v>#DIV/0!</v>
      </c>
      <c r="S274" s="64">
        <v>0</v>
      </c>
      <c r="T274" s="65" t="e">
        <f t="shared" si="58"/>
        <v>#DIV/0!</v>
      </c>
    </row>
    <row r="275" spans="2:20" x14ac:dyDescent="0.25">
      <c r="B275" s="54"/>
      <c r="C275" s="55" t="e">
        <f t="shared" si="54"/>
        <v>#DIV/0!</v>
      </c>
      <c r="D275" s="54"/>
      <c r="E275" s="56"/>
      <c r="F275" s="57"/>
      <c r="G275" s="58">
        <v>0</v>
      </c>
      <c r="H275" s="58">
        <v>0</v>
      </c>
      <c r="I275" s="59">
        <f t="shared" si="51"/>
        <v>0</v>
      </c>
      <c r="J275" s="60"/>
      <c r="K275" s="61">
        <f t="shared" si="55"/>
        <v>0</v>
      </c>
      <c r="L275" s="58">
        <v>0</v>
      </c>
      <c r="M275" s="58">
        <v>0</v>
      </c>
      <c r="N275" s="58">
        <f t="shared" si="52"/>
        <v>0</v>
      </c>
      <c r="O275" s="58">
        <f t="shared" si="56"/>
        <v>0</v>
      </c>
      <c r="P275" s="61"/>
      <c r="Q275" s="62">
        <f t="shared" ca="1" si="57"/>
        <v>0</v>
      </c>
      <c r="R275" s="63" t="e">
        <f t="shared" ca="1" si="53"/>
        <v>#DIV/0!</v>
      </c>
      <c r="S275" s="64">
        <v>0</v>
      </c>
      <c r="T275" s="65" t="e">
        <f t="shared" si="58"/>
        <v>#DIV/0!</v>
      </c>
    </row>
    <row r="276" spans="2:20" x14ac:dyDescent="0.25">
      <c r="B276" s="54"/>
      <c r="C276" s="55" t="e">
        <f t="shared" si="54"/>
        <v>#DIV/0!</v>
      </c>
      <c r="D276" s="54"/>
      <c r="E276" s="56"/>
      <c r="F276" s="57"/>
      <c r="G276" s="58">
        <v>0</v>
      </c>
      <c r="H276" s="58">
        <v>0</v>
      </c>
      <c r="I276" s="59">
        <f t="shared" si="51"/>
        <v>0</v>
      </c>
      <c r="J276" s="60"/>
      <c r="K276" s="61">
        <f t="shared" si="55"/>
        <v>0</v>
      </c>
      <c r="L276" s="58">
        <v>0</v>
      </c>
      <c r="M276" s="58">
        <v>0</v>
      </c>
      <c r="N276" s="58">
        <f t="shared" si="52"/>
        <v>0</v>
      </c>
      <c r="O276" s="58">
        <f t="shared" si="56"/>
        <v>0</v>
      </c>
      <c r="P276" s="61"/>
      <c r="Q276" s="62">
        <f t="shared" ca="1" si="57"/>
        <v>0</v>
      </c>
      <c r="R276" s="63" t="e">
        <f t="shared" ca="1" si="53"/>
        <v>#DIV/0!</v>
      </c>
      <c r="S276" s="64">
        <v>0</v>
      </c>
      <c r="T276" s="65" t="e">
        <f t="shared" si="58"/>
        <v>#DIV/0!</v>
      </c>
    </row>
    <row r="277" spans="2:20" x14ac:dyDescent="0.25">
      <c r="B277" s="54"/>
      <c r="C277" s="55" t="e">
        <f t="shared" si="54"/>
        <v>#DIV/0!</v>
      </c>
      <c r="D277" s="54"/>
      <c r="E277" s="56"/>
      <c r="F277" s="57"/>
      <c r="G277" s="58">
        <v>0</v>
      </c>
      <c r="H277" s="58">
        <v>0</v>
      </c>
      <c r="I277" s="59">
        <f t="shared" si="51"/>
        <v>0</v>
      </c>
      <c r="J277" s="60"/>
      <c r="K277" s="61">
        <f t="shared" si="55"/>
        <v>0</v>
      </c>
      <c r="L277" s="58">
        <v>0</v>
      </c>
      <c r="M277" s="58">
        <v>0</v>
      </c>
      <c r="N277" s="58">
        <f t="shared" si="52"/>
        <v>0</v>
      </c>
      <c r="O277" s="58">
        <f t="shared" si="56"/>
        <v>0</v>
      </c>
      <c r="P277" s="61"/>
      <c r="Q277" s="62">
        <f t="shared" ca="1" si="57"/>
        <v>0</v>
      </c>
      <c r="R277" s="63" t="e">
        <f t="shared" ca="1" si="53"/>
        <v>#DIV/0!</v>
      </c>
      <c r="S277" s="64">
        <v>0</v>
      </c>
      <c r="T277" s="65" t="e">
        <f t="shared" si="58"/>
        <v>#DIV/0!</v>
      </c>
    </row>
    <row r="278" spans="2:20" x14ac:dyDescent="0.25">
      <c r="B278" s="54"/>
      <c r="C278" s="55" t="e">
        <f t="shared" si="54"/>
        <v>#DIV/0!</v>
      </c>
      <c r="D278" s="54"/>
      <c r="E278" s="56"/>
      <c r="F278" s="57"/>
      <c r="G278" s="58">
        <v>0</v>
      </c>
      <c r="H278" s="58">
        <v>0</v>
      </c>
      <c r="I278" s="59">
        <f t="shared" si="51"/>
        <v>0</v>
      </c>
      <c r="J278" s="60"/>
      <c r="K278" s="61">
        <f t="shared" si="55"/>
        <v>0</v>
      </c>
      <c r="L278" s="58">
        <v>0</v>
      </c>
      <c r="M278" s="58">
        <v>0</v>
      </c>
      <c r="N278" s="58">
        <f t="shared" si="52"/>
        <v>0</v>
      </c>
      <c r="O278" s="58">
        <f t="shared" si="56"/>
        <v>0</v>
      </c>
      <c r="P278" s="61"/>
      <c r="Q278" s="62">
        <f t="shared" ca="1" si="57"/>
        <v>0</v>
      </c>
      <c r="R278" s="63" t="e">
        <f t="shared" ca="1" si="53"/>
        <v>#DIV/0!</v>
      </c>
      <c r="S278" s="64">
        <v>0</v>
      </c>
      <c r="T278" s="65" t="e">
        <f t="shared" si="58"/>
        <v>#DIV/0!</v>
      </c>
    </row>
    <row r="279" spans="2:20" x14ac:dyDescent="0.25">
      <c r="B279" s="54"/>
      <c r="C279" s="55" t="e">
        <f t="shared" si="54"/>
        <v>#DIV/0!</v>
      </c>
      <c r="D279" s="54"/>
      <c r="E279" s="56"/>
      <c r="F279" s="57"/>
      <c r="G279" s="58">
        <v>0</v>
      </c>
      <c r="H279" s="58">
        <v>0</v>
      </c>
      <c r="I279" s="59">
        <f t="shared" si="51"/>
        <v>0</v>
      </c>
      <c r="J279" s="60"/>
      <c r="K279" s="61">
        <f t="shared" si="55"/>
        <v>0</v>
      </c>
      <c r="L279" s="58">
        <v>0</v>
      </c>
      <c r="M279" s="58">
        <v>0</v>
      </c>
      <c r="N279" s="58">
        <f t="shared" si="52"/>
        <v>0</v>
      </c>
      <c r="O279" s="58">
        <f t="shared" si="56"/>
        <v>0</v>
      </c>
      <c r="P279" s="61"/>
      <c r="Q279" s="62">
        <f t="shared" ca="1" si="57"/>
        <v>0</v>
      </c>
      <c r="R279" s="63" t="e">
        <f t="shared" ca="1" si="53"/>
        <v>#DIV/0!</v>
      </c>
      <c r="S279" s="64">
        <v>0</v>
      </c>
      <c r="T279" s="65" t="e">
        <f t="shared" si="58"/>
        <v>#DIV/0!</v>
      </c>
    </row>
    <row r="280" spans="2:20" x14ac:dyDescent="0.25">
      <c r="B280" s="54"/>
      <c r="C280" s="55" t="e">
        <f t="shared" si="54"/>
        <v>#DIV/0!</v>
      </c>
      <c r="D280" s="54"/>
      <c r="E280" s="56"/>
      <c r="F280" s="57"/>
      <c r="G280" s="58">
        <v>0</v>
      </c>
      <c r="H280" s="58">
        <v>0</v>
      </c>
      <c r="I280" s="59">
        <f t="shared" si="51"/>
        <v>0</v>
      </c>
      <c r="J280" s="60"/>
      <c r="K280" s="61">
        <f t="shared" si="55"/>
        <v>0</v>
      </c>
      <c r="L280" s="58">
        <v>0</v>
      </c>
      <c r="M280" s="58">
        <v>0</v>
      </c>
      <c r="N280" s="58">
        <f t="shared" si="52"/>
        <v>0</v>
      </c>
      <c r="O280" s="58">
        <f t="shared" si="56"/>
        <v>0</v>
      </c>
      <c r="P280" s="61"/>
      <c r="Q280" s="62">
        <f t="shared" ca="1" si="57"/>
        <v>0</v>
      </c>
      <c r="R280" s="63" t="e">
        <f t="shared" ca="1" si="53"/>
        <v>#DIV/0!</v>
      </c>
      <c r="S280" s="64">
        <v>0</v>
      </c>
      <c r="T280" s="65" t="e">
        <f t="shared" si="58"/>
        <v>#DIV/0!</v>
      </c>
    </row>
    <row r="281" spans="2:20" x14ac:dyDescent="0.25">
      <c r="B281" s="54"/>
      <c r="C281" s="55" t="e">
        <f t="shared" si="54"/>
        <v>#DIV/0!</v>
      </c>
      <c r="D281" s="54"/>
      <c r="E281" s="56"/>
      <c r="F281" s="57"/>
      <c r="G281" s="58">
        <v>0</v>
      </c>
      <c r="H281" s="58">
        <v>0</v>
      </c>
      <c r="I281" s="59">
        <f t="shared" si="51"/>
        <v>0</v>
      </c>
      <c r="J281" s="60"/>
      <c r="K281" s="61">
        <f t="shared" si="55"/>
        <v>0</v>
      </c>
      <c r="L281" s="58">
        <v>0</v>
      </c>
      <c r="M281" s="58">
        <v>0</v>
      </c>
      <c r="N281" s="58">
        <f t="shared" si="52"/>
        <v>0</v>
      </c>
      <c r="O281" s="58">
        <f t="shared" si="56"/>
        <v>0</v>
      </c>
      <c r="P281" s="61"/>
      <c r="Q281" s="62">
        <f t="shared" ca="1" si="57"/>
        <v>0</v>
      </c>
      <c r="R281" s="63" t="e">
        <f t="shared" ca="1" si="53"/>
        <v>#DIV/0!</v>
      </c>
      <c r="S281" s="64">
        <v>0</v>
      </c>
      <c r="T281" s="65" t="e">
        <f t="shared" si="58"/>
        <v>#DIV/0!</v>
      </c>
    </row>
    <row r="282" spans="2:20" x14ac:dyDescent="0.25">
      <c r="B282" s="54"/>
      <c r="C282" s="55" t="e">
        <f t="shared" si="54"/>
        <v>#DIV/0!</v>
      </c>
      <c r="D282" s="54"/>
      <c r="E282" s="56"/>
      <c r="F282" s="57"/>
      <c r="G282" s="58">
        <v>0</v>
      </c>
      <c r="H282" s="58">
        <v>0</v>
      </c>
      <c r="I282" s="59">
        <f t="shared" si="51"/>
        <v>0</v>
      </c>
      <c r="J282" s="60"/>
      <c r="K282" s="61">
        <f t="shared" si="55"/>
        <v>0</v>
      </c>
      <c r="L282" s="58">
        <v>0</v>
      </c>
      <c r="M282" s="58">
        <v>0</v>
      </c>
      <c r="N282" s="58">
        <f t="shared" si="52"/>
        <v>0</v>
      </c>
      <c r="O282" s="58">
        <f t="shared" si="56"/>
        <v>0</v>
      </c>
      <c r="P282" s="61"/>
      <c r="Q282" s="62">
        <f t="shared" ca="1" si="57"/>
        <v>0</v>
      </c>
      <c r="R282" s="63" t="e">
        <f t="shared" ca="1" si="53"/>
        <v>#DIV/0!</v>
      </c>
      <c r="S282" s="64">
        <v>0</v>
      </c>
      <c r="T282" s="65" t="e">
        <f t="shared" si="58"/>
        <v>#DIV/0!</v>
      </c>
    </row>
    <row r="283" spans="2:20" x14ac:dyDescent="0.25">
      <c r="B283" s="54"/>
      <c r="C283" s="55" t="e">
        <f t="shared" si="54"/>
        <v>#DIV/0!</v>
      </c>
      <c r="D283" s="54"/>
      <c r="E283" s="56"/>
      <c r="F283" s="57"/>
      <c r="G283" s="58">
        <v>0</v>
      </c>
      <c r="H283" s="58">
        <v>0</v>
      </c>
      <c r="I283" s="59">
        <f t="shared" si="51"/>
        <v>0</v>
      </c>
      <c r="J283" s="60"/>
      <c r="K283" s="61">
        <f t="shared" si="55"/>
        <v>0</v>
      </c>
      <c r="L283" s="58">
        <v>0</v>
      </c>
      <c r="M283" s="58">
        <v>0</v>
      </c>
      <c r="N283" s="58">
        <f t="shared" si="52"/>
        <v>0</v>
      </c>
      <c r="O283" s="58">
        <f t="shared" si="56"/>
        <v>0</v>
      </c>
      <c r="P283" s="61"/>
      <c r="Q283" s="62">
        <f t="shared" ca="1" si="57"/>
        <v>0</v>
      </c>
      <c r="R283" s="63" t="e">
        <f t="shared" ca="1" si="53"/>
        <v>#DIV/0!</v>
      </c>
      <c r="S283" s="64">
        <v>0</v>
      </c>
      <c r="T283" s="65" t="e">
        <f t="shared" si="58"/>
        <v>#DIV/0!</v>
      </c>
    </row>
    <row r="284" spans="2:20" x14ac:dyDescent="0.25">
      <c r="B284" s="54"/>
      <c r="C284" s="55" t="e">
        <f t="shared" si="54"/>
        <v>#DIV/0!</v>
      </c>
      <c r="D284" s="54"/>
      <c r="E284" s="56"/>
      <c r="F284" s="57"/>
      <c r="G284" s="58">
        <v>0</v>
      </c>
      <c r="H284" s="58">
        <v>0</v>
      </c>
      <c r="I284" s="59">
        <f t="shared" si="51"/>
        <v>0</v>
      </c>
      <c r="J284" s="60"/>
      <c r="K284" s="61">
        <f t="shared" si="55"/>
        <v>0</v>
      </c>
      <c r="L284" s="58">
        <v>0</v>
      </c>
      <c r="M284" s="58">
        <v>0</v>
      </c>
      <c r="N284" s="58">
        <f t="shared" si="52"/>
        <v>0</v>
      </c>
      <c r="O284" s="58">
        <f t="shared" si="56"/>
        <v>0</v>
      </c>
      <c r="P284" s="61"/>
      <c r="Q284" s="62">
        <f t="shared" ca="1" si="57"/>
        <v>0</v>
      </c>
      <c r="R284" s="63" t="e">
        <f t="shared" ca="1" si="53"/>
        <v>#DIV/0!</v>
      </c>
      <c r="S284" s="64">
        <v>0</v>
      </c>
      <c r="T284" s="65" t="e">
        <f t="shared" si="58"/>
        <v>#DIV/0!</v>
      </c>
    </row>
    <row r="285" spans="2:20" x14ac:dyDescent="0.25">
      <c r="B285" s="54"/>
      <c r="C285" s="55" t="e">
        <f t="shared" si="54"/>
        <v>#DIV/0!</v>
      </c>
      <c r="D285" s="54"/>
      <c r="E285" s="56"/>
      <c r="F285" s="57"/>
      <c r="G285" s="58">
        <v>0</v>
      </c>
      <c r="H285" s="58">
        <v>0</v>
      </c>
      <c r="I285" s="59">
        <f t="shared" si="51"/>
        <v>0</v>
      </c>
      <c r="J285" s="60"/>
      <c r="K285" s="61">
        <f t="shared" si="55"/>
        <v>0</v>
      </c>
      <c r="L285" s="58">
        <v>0</v>
      </c>
      <c r="M285" s="58">
        <v>0</v>
      </c>
      <c r="N285" s="58">
        <f t="shared" si="52"/>
        <v>0</v>
      </c>
      <c r="O285" s="58">
        <f t="shared" si="56"/>
        <v>0</v>
      </c>
      <c r="P285" s="61"/>
      <c r="Q285" s="62">
        <f t="shared" ca="1" si="57"/>
        <v>0</v>
      </c>
      <c r="R285" s="63" t="e">
        <f t="shared" ca="1" si="53"/>
        <v>#DIV/0!</v>
      </c>
      <c r="S285" s="64">
        <v>0</v>
      </c>
      <c r="T285" s="65" t="e">
        <f t="shared" si="58"/>
        <v>#DIV/0!</v>
      </c>
    </row>
    <row r="286" spans="2:20" x14ac:dyDescent="0.25">
      <c r="B286" s="54"/>
      <c r="C286" s="55" t="e">
        <f t="shared" si="54"/>
        <v>#DIV/0!</v>
      </c>
      <c r="D286" s="54"/>
      <c r="E286" s="56"/>
      <c r="F286" s="57"/>
      <c r="G286" s="58">
        <v>0</v>
      </c>
      <c r="H286" s="58">
        <v>0</v>
      </c>
      <c r="I286" s="59">
        <f t="shared" si="51"/>
        <v>0</v>
      </c>
      <c r="J286" s="60"/>
      <c r="K286" s="61">
        <f t="shared" si="55"/>
        <v>0</v>
      </c>
      <c r="L286" s="58">
        <v>0</v>
      </c>
      <c r="M286" s="58">
        <v>0</v>
      </c>
      <c r="N286" s="58">
        <f t="shared" si="52"/>
        <v>0</v>
      </c>
      <c r="O286" s="58">
        <f t="shared" si="56"/>
        <v>0</v>
      </c>
      <c r="P286" s="61"/>
      <c r="Q286" s="62">
        <f t="shared" ca="1" si="57"/>
        <v>0</v>
      </c>
      <c r="R286" s="63" t="e">
        <f t="shared" ca="1" si="53"/>
        <v>#DIV/0!</v>
      </c>
      <c r="S286" s="64">
        <v>0</v>
      </c>
      <c r="T286" s="65" t="e">
        <f t="shared" si="58"/>
        <v>#DIV/0!</v>
      </c>
    </row>
    <row r="287" spans="2:20" x14ac:dyDescent="0.25">
      <c r="B287" s="54"/>
      <c r="C287" s="55" t="e">
        <f t="shared" si="54"/>
        <v>#DIV/0!</v>
      </c>
      <c r="D287" s="54"/>
      <c r="E287" s="56"/>
      <c r="F287" s="57"/>
      <c r="G287" s="58">
        <v>0</v>
      </c>
      <c r="H287" s="58">
        <v>0</v>
      </c>
      <c r="I287" s="59">
        <f t="shared" si="51"/>
        <v>0</v>
      </c>
      <c r="J287" s="60"/>
      <c r="K287" s="61">
        <f t="shared" si="55"/>
        <v>0</v>
      </c>
      <c r="L287" s="58">
        <v>0</v>
      </c>
      <c r="M287" s="58">
        <v>0</v>
      </c>
      <c r="N287" s="58">
        <f t="shared" si="52"/>
        <v>0</v>
      </c>
      <c r="O287" s="58">
        <f t="shared" si="56"/>
        <v>0</v>
      </c>
      <c r="P287" s="61"/>
      <c r="Q287" s="62">
        <f t="shared" ca="1" si="57"/>
        <v>0</v>
      </c>
      <c r="R287" s="63" t="e">
        <f t="shared" ca="1" si="53"/>
        <v>#DIV/0!</v>
      </c>
      <c r="S287" s="64">
        <v>0</v>
      </c>
      <c r="T287" s="65" t="e">
        <f t="shared" si="58"/>
        <v>#DIV/0!</v>
      </c>
    </row>
    <row r="288" spans="2:20" x14ac:dyDescent="0.25">
      <c r="B288" s="54"/>
      <c r="C288" s="55" t="e">
        <f t="shared" si="54"/>
        <v>#DIV/0!</v>
      </c>
      <c r="D288" s="54"/>
      <c r="E288" s="56"/>
      <c r="F288" s="57"/>
      <c r="G288" s="58">
        <v>0</v>
      </c>
      <c r="H288" s="58">
        <v>0</v>
      </c>
      <c r="I288" s="59">
        <f t="shared" si="51"/>
        <v>0</v>
      </c>
      <c r="J288" s="60"/>
      <c r="K288" s="61">
        <f t="shared" si="55"/>
        <v>0</v>
      </c>
      <c r="L288" s="58">
        <v>0</v>
      </c>
      <c r="M288" s="58">
        <v>0</v>
      </c>
      <c r="N288" s="58">
        <f t="shared" si="52"/>
        <v>0</v>
      </c>
      <c r="O288" s="58">
        <f t="shared" si="56"/>
        <v>0</v>
      </c>
      <c r="P288" s="61"/>
      <c r="Q288" s="62">
        <f t="shared" ca="1" si="57"/>
        <v>0</v>
      </c>
      <c r="R288" s="63" t="e">
        <f t="shared" ca="1" si="53"/>
        <v>#DIV/0!</v>
      </c>
      <c r="S288" s="64">
        <v>0</v>
      </c>
      <c r="T288" s="65" t="e">
        <f t="shared" si="58"/>
        <v>#DIV/0!</v>
      </c>
    </row>
    <row r="289" spans="2:20" x14ac:dyDescent="0.25">
      <c r="B289" s="54"/>
      <c r="C289" s="55" t="e">
        <f t="shared" si="54"/>
        <v>#DIV/0!</v>
      </c>
      <c r="D289" s="54"/>
      <c r="E289" s="56"/>
      <c r="F289" s="57"/>
      <c r="G289" s="58">
        <v>0</v>
      </c>
      <c r="H289" s="58">
        <v>0</v>
      </c>
      <c r="I289" s="59">
        <f t="shared" si="51"/>
        <v>0</v>
      </c>
      <c r="J289" s="60"/>
      <c r="K289" s="61">
        <f t="shared" si="55"/>
        <v>0</v>
      </c>
      <c r="L289" s="58">
        <v>0</v>
      </c>
      <c r="M289" s="58">
        <v>0</v>
      </c>
      <c r="N289" s="58">
        <f t="shared" si="52"/>
        <v>0</v>
      </c>
      <c r="O289" s="58">
        <f t="shared" si="56"/>
        <v>0</v>
      </c>
      <c r="P289" s="61"/>
      <c r="Q289" s="62">
        <f t="shared" ca="1" si="57"/>
        <v>0</v>
      </c>
      <c r="R289" s="63" t="e">
        <f t="shared" ca="1" si="53"/>
        <v>#DIV/0!</v>
      </c>
      <c r="S289" s="64">
        <v>0</v>
      </c>
      <c r="T289" s="65" t="e">
        <f t="shared" si="58"/>
        <v>#DIV/0!</v>
      </c>
    </row>
    <row r="290" spans="2:20" x14ac:dyDescent="0.25">
      <c r="B290" s="54"/>
      <c r="C290" s="55" t="e">
        <f t="shared" si="54"/>
        <v>#DIV/0!</v>
      </c>
      <c r="D290" s="54"/>
      <c r="E290" s="56"/>
      <c r="F290" s="57"/>
      <c r="G290" s="58">
        <v>0</v>
      </c>
      <c r="H290" s="58">
        <v>0</v>
      </c>
      <c r="I290" s="59">
        <f t="shared" si="51"/>
        <v>0</v>
      </c>
      <c r="J290" s="60"/>
      <c r="K290" s="61">
        <f t="shared" si="55"/>
        <v>0</v>
      </c>
      <c r="L290" s="58">
        <v>0</v>
      </c>
      <c r="M290" s="58">
        <v>0</v>
      </c>
      <c r="N290" s="58">
        <f t="shared" si="52"/>
        <v>0</v>
      </c>
      <c r="O290" s="58">
        <f t="shared" si="56"/>
        <v>0</v>
      </c>
      <c r="P290" s="61"/>
      <c r="Q290" s="62">
        <f t="shared" ca="1" si="57"/>
        <v>0</v>
      </c>
      <c r="R290" s="63" t="e">
        <f t="shared" ca="1" si="53"/>
        <v>#DIV/0!</v>
      </c>
      <c r="S290" s="64">
        <v>0</v>
      </c>
      <c r="T290" s="65" t="e">
        <f t="shared" si="58"/>
        <v>#DIV/0!</v>
      </c>
    </row>
    <row r="291" spans="2:20" x14ac:dyDescent="0.25">
      <c r="B291" s="54"/>
      <c r="C291" s="55" t="e">
        <f t="shared" si="54"/>
        <v>#DIV/0!</v>
      </c>
      <c r="D291" s="54"/>
      <c r="E291" s="56"/>
      <c r="F291" s="57"/>
      <c r="G291" s="58">
        <v>0</v>
      </c>
      <c r="H291" s="58">
        <v>0</v>
      </c>
      <c r="I291" s="59">
        <f t="shared" si="51"/>
        <v>0</v>
      </c>
      <c r="J291" s="60"/>
      <c r="K291" s="61">
        <f t="shared" si="55"/>
        <v>0</v>
      </c>
      <c r="L291" s="58">
        <v>0</v>
      </c>
      <c r="M291" s="58">
        <v>0</v>
      </c>
      <c r="N291" s="58">
        <f t="shared" si="52"/>
        <v>0</v>
      </c>
      <c r="O291" s="58">
        <f t="shared" si="56"/>
        <v>0</v>
      </c>
      <c r="P291" s="61"/>
      <c r="Q291" s="62">
        <f t="shared" ca="1" si="57"/>
        <v>0</v>
      </c>
      <c r="R291" s="63" t="e">
        <f t="shared" ca="1" si="53"/>
        <v>#DIV/0!</v>
      </c>
      <c r="S291" s="64">
        <v>0</v>
      </c>
      <c r="T291" s="65" t="e">
        <f t="shared" si="58"/>
        <v>#DIV/0!</v>
      </c>
    </row>
    <row r="292" spans="2:20" x14ac:dyDescent="0.25">
      <c r="B292" s="54"/>
      <c r="C292" s="55" t="e">
        <f t="shared" si="54"/>
        <v>#DIV/0!</v>
      </c>
      <c r="D292" s="54"/>
      <c r="E292" s="56"/>
      <c r="F292" s="57"/>
      <c r="G292" s="58">
        <v>0</v>
      </c>
      <c r="H292" s="58">
        <v>0</v>
      </c>
      <c r="I292" s="59">
        <f t="shared" si="51"/>
        <v>0</v>
      </c>
      <c r="J292" s="60"/>
      <c r="K292" s="61">
        <f t="shared" si="55"/>
        <v>0</v>
      </c>
      <c r="L292" s="58">
        <v>0</v>
      </c>
      <c r="M292" s="58">
        <v>0</v>
      </c>
      <c r="N292" s="58">
        <f t="shared" si="52"/>
        <v>0</v>
      </c>
      <c r="O292" s="58">
        <f t="shared" si="56"/>
        <v>0</v>
      </c>
      <c r="P292" s="61"/>
      <c r="Q292" s="62">
        <f t="shared" ca="1" si="57"/>
        <v>0</v>
      </c>
      <c r="R292" s="63" t="e">
        <f t="shared" ca="1" si="53"/>
        <v>#DIV/0!</v>
      </c>
      <c r="S292" s="64">
        <v>0</v>
      </c>
      <c r="T292" s="65" t="e">
        <f t="shared" si="58"/>
        <v>#DIV/0!</v>
      </c>
    </row>
    <row r="293" spans="2:20" x14ac:dyDescent="0.25">
      <c r="B293" s="54"/>
      <c r="C293" s="55" t="e">
        <f t="shared" si="54"/>
        <v>#DIV/0!</v>
      </c>
      <c r="D293" s="54"/>
      <c r="E293" s="56"/>
      <c r="F293" s="57"/>
      <c r="G293" s="58">
        <v>0</v>
      </c>
      <c r="H293" s="58">
        <v>0</v>
      </c>
      <c r="I293" s="59">
        <f t="shared" si="51"/>
        <v>0</v>
      </c>
      <c r="J293" s="60"/>
      <c r="K293" s="61">
        <f t="shared" si="55"/>
        <v>0</v>
      </c>
      <c r="L293" s="58">
        <v>0</v>
      </c>
      <c r="M293" s="58">
        <v>0</v>
      </c>
      <c r="N293" s="58">
        <f t="shared" si="52"/>
        <v>0</v>
      </c>
      <c r="O293" s="58">
        <f t="shared" si="56"/>
        <v>0</v>
      </c>
      <c r="P293" s="61"/>
      <c r="Q293" s="62">
        <f t="shared" ca="1" si="57"/>
        <v>0</v>
      </c>
      <c r="R293" s="63" t="e">
        <f t="shared" ca="1" si="53"/>
        <v>#DIV/0!</v>
      </c>
      <c r="S293" s="64">
        <v>0</v>
      </c>
      <c r="T293" s="65" t="e">
        <f t="shared" si="58"/>
        <v>#DIV/0!</v>
      </c>
    </row>
    <row r="294" spans="2:20" x14ac:dyDescent="0.25">
      <c r="B294" s="54"/>
      <c r="C294" s="55" t="e">
        <f t="shared" si="54"/>
        <v>#DIV/0!</v>
      </c>
      <c r="D294" s="54"/>
      <c r="E294" s="56"/>
      <c r="F294" s="57"/>
      <c r="G294" s="58">
        <v>0</v>
      </c>
      <c r="H294" s="58">
        <v>0</v>
      </c>
      <c r="I294" s="59">
        <f t="shared" si="51"/>
        <v>0</v>
      </c>
      <c r="J294" s="60"/>
      <c r="K294" s="61">
        <f t="shared" si="55"/>
        <v>0</v>
      </c>
      <c r="L294" s="58">
        <v>0</v>
      </c>
      <c r="M294" s="58">
        <v>0</v>
      </c>
      <c r="N294" s="58">
        <f t="shared" si="52"/>
        <v>0</v>
      </c>
      <c r="O294" s="58">
        <f t="shared" si="56"/>
        <v>0</v>
      </c>
      <c r="P294" s="61"/>
      <c r="Q294" s="62">
        <f t="shared" ca="1" si="57"/>
        <v>0</v>
      </c>
      <c r="R294" s="63" t="e">
        <f t="shared" ca="1" si="53"/>
        <v>#DIV/0!</v>
      </c>
      <c r="S294" s="64">
        <v>0</v>
      </c>
      <c r="T294" s="65" t="e">
        <f t="shared" si="58"/>
        <v>#DIV/0!</v>
      </c>
    </row>
    <row r="295" spans="2:20" x14ac:dyDescent="0.25">
      <c r="B295" s="54"/>
      <c r="C295" s="55" t="e">
        <f t="shared" si="54"/>
        <v>#DIV/0!</v>
      </c>
      <c r="D295" s="54"/>
      <c r="E295" s="56"/>
      <c r="F295" s="57"/>
      <c r="G295" s="58">
        <v>0</v>
      </c>
      <c r="H295" s="58">
        <v>0</v>
      </c>
      <c r="I295" s="59">
        <f t="shared" si="51"/>
        <v>0</v>
      </c>
      <c r="J295" s="60"/>
      <c r="K295" s="61">
        <f t="shared" si="55"/>
        <v>0</v>
      </c>
      <c r="L295" s="58">
        <v>0</v>
      </c>
      <c r="M295" s="58">
        <v>0</v>
      </c>
      <c r="N295" s="58">
        <f t="shared" si="52"/>
        <v>0</v>
      </c>
      <c r="O295" s="58">
        <f t="shared" si="56"/>
        <v>0</v>
      </c>
      <c r="P295" s="61"/>
      <c r="Q295" s="62">
        <f t="shared" ca="1" si="57"/>
        <v>0</v>
      </c>
      <c r="R295" s="63" t="e">
        <f t="shared" ca="1" si="53"/>
        <v>#DIV/0!</v>
      </c>
      <c r="S295" s="64">
        <v>0</v>
      </c>
      <c r="T295" s="65" t="e">
        <f t="shared" si="58"/>
        <v>#DIV/0!</v>
      </c>
    </row>
    <row r="296" spans="2:20" x14ac:dyDescent="0.25">
      <c r="B296" s="54"/>
      <c r="C296" s="55" t="e">
        <f t="shared" si="54"/>
        <v>#DIV/0!</v>
      </c>
      <c r="D296" s="54"/>
      <c r="E296" s="56"/>
      <c r="F296" s="57"/>
      <c r="G296" s="58">
        <v>0</v>
      </c>
      <c r="H296" s="58">
        <v>0</v>
      </c>
      <c r="I296" s="59">
        <f t="shared" si="51"/>
        <v>0</v>
      </c>
      <c r="J296" s="60"/>
      <c r="K296" s="61">
        <f t="shared" si="55"/>
        <v>0</v>
      </c>
      <c r="L296" s="58">
        <v>0</v>
      </c>
      <c r="M296" s="58">
        <v>0</v>
      </c>
      <c r="N296" s="58">
        <f t="shared" si="52"/>
        <v>0</v>
      </c>
      <c r="O296" s="58">
        <f t="shared" si="56"/>
        <v>0</v>
      </c>
      <c r="P296" s="61"/>
      <c r="Q296" s="62">
        <f t="shared" ca="1" si="57"/>
        <v>0</v>
      </c>
      <c r="R296" s="63" t="e">
        <f t="shared" ca="1" si="53"/>
        <v>#DIV/0!</v>
      </c>
      <c r="S296" s="64">
        <v>0</v>
      </c>
      <c r="T296" s="65" t="e">
        <f t="shared" si="58"/>
        <v>#DIV/0!</v>
      </c>
    </row>
    <row r="297" spans="2:20" x14ac:dyDescent="0.25">
      <c r="B297" s="54"/>
      <c r="C297" s="55" t="e">
        <f t="shared" si="54"/>
        <v>#DIV/0!</v>
      </c>
      <c r="D297" s="54"/>
      <c r="E297" s="56"/>
      <c r="F297" s="57"/>
      <c r="G297" s="58">
        <v>0</v>
      </c>
      <c r="H297" s="58">
        <v>0</v>
      </c>
      <c r="I297" s="59">
        <f t="shared" si="51"/>
        <v>0</v>
      </c>
      <c r="J297" s="60"/>
      <c r="K297" s="61">
        <f t="shared" si="55"/>
        <v>0</v>
      </c>
      <c r="L297" s="58">
        <v>0</v>
      </c>
      <c r="M297" s="58">
        <v>0</v>
      </c>
      <c r="N297" s="58">
        <f t="shared" si="52"/>
        <v>0</v>
      </c>
      <c r="O297" s="58">
        <f t="shared" si="56"/>
        <v>0</v>
      </c>
      <c r="P297" s="61"/>
      <c r="Q297" s="62">
        <f t="shared" ca="1" si="57"/>
        <v>0</v>
      </c>
      <c r="R297" s="63" t="e">
        <f t="shared" ca="1" si="53"/>
        <v>#DIV/0!</v>
      </c>
      <c r="S297" s="64">
        <v>0</v>
      </c>
      <c r="T297" s="65" t="e">
        <f t="shared" si="58"/>
        <v>#DIV/0!</v>
      </c>
    </row>
    <row r="298" spans="2:20" x14ac:dyDescent="0.25">
      <c r="B298" s="54"/>
      <c r="C298" s="55" t="e">
        <f t="shared" si="54"/>
        <v>#DIV/0!</v>
      </c>
      <c r="D298" s="54"/>
      <c r="E298" s="56"/>
      <c r="F298" s="57"/>
      <c r="G298" s="58">
        <v>0</v>
      </c>
      <c r="H298" s="58">
        <v>0</v>
      </c>
      <c r="I298" s="59">
        <f t="shared" si="51"/>
        <v>0</v>
      </c>
      <c r="J298" s="60"/>
      <c r="K298" s="61">
        <f t="shared" si="55"/>
        <v>0</v>
      </c>
      <c r="L298" s="58">
        <v>0</v>
      </c>
      <c r="M298" s="58">
        <v>0</v>
      </c>
      <c r="N298" s="58">
        <f t="shared" si="52"/>
        <v>0</v>
      </c>
      <c r="O298" s="58">
        <f t="shared" si="56"/>
        <v>0</v>
      </c>
      <c r="P298" s="61"/>
      <c r="Q298" s="62">
        <f t="shared" ca="1" si="57"/>
        <v>0</v>
      </c>
      <c r="R298" s="63" t="e">
        <f t="shared" ca="1" si="53"/>
        <v>#DIV/0!</v>
      </c>
      <c r="S298" s="64">
        <v>0</v>
      </c>
      <c r="T298" s="65" t="e">
        <f t="shared" si="58"/>
        <v>#DIV/0!</v>
      </c>
    </row>
    <row r="299" spans="2:20" x14ac:dyDescent="0.25">
      <c r="B299" s="54"/>
      <c r="C299" s="55" t="e">
        <f t="shared" si="54"/>
        <v>#DIV/0!</v>
      </c>
      <c r="D299" s="54"/>
      <c r="E299" s="56"/>
      <c r="F299" s="57"/>
      <c r="G299" s="58">
        <v>0</v>
      </c>
      <c r="H299" s="58">
        <v>0</v>
      </c>
      <c r="I299" s="59">
        <f t="shared" si="51"/>
        <v>0</v>
      </c>
      <c r="J299" s="60"/>
      <c r="K299" s="61">
        <f t="shared" si="55"/>
        <v>0</v>
      </c>
      <c r="L299" s="58">
        <v>0</v>
      </c>
      <c r="M299" s="58">
        <v>0</v>
      </c>
      <c r="N299" s="58">
        <f t="shared" si="52"/>
        <v>0</v>
      </c>
      <c r="O299" s="58">
        <f t="shared" si="56"/>
        <v>0</v>
      </c>
      <c r="P299" s="61"/>
      <c r="Q299" s="62">
        <f t="shared" ca="1" si="57"/>
        <v>0</v>
      </c>
      <c r="R299" s="63" t="e">
        <f t="shared" ca="1" si="53"/>
        <v>#DIV/0!</v>
      </c>
      <c r="S299" s="64">
        <v>0</v>
      </c>
      <c r="T299" s="65" t="e">
        <f t="shared" si="58"/>
        <v>#DIV/0!</v>
      </c>
    </row>
    <row r="300" spans="2:20" x14ac:dyDescent="0.25">
      <c r="B300" s="44"/>
      <c r="C300" s="44" t="s">
        <v>45</v>
      </c>
      <c r="D300" s="44"/>
      <c r="E300" s="40">
        <f>MIN(E260:E299)</f>
        <v>0</v>
      </c>
      <c r="F300" s="42">
        <f>SUM(F260:F299)</f>
        <v>0</v>
      </c>
      <c r="G300" s="44" t="e">
        <f>+I300/F300</f>
        <v>#DIV/0!</v>
      </c>
      <c r="H300" s="44"/>
      <c r="I300" s="41">
        <f>SUM(I260:I299)</f>
        <v>0</v>
      </c>
      <c r="J300" s="40"/>
      <c r="K300" s="44">
        <f>SUBTOTAL(109,K260:K299)</f>
        <v>0</v>
      </c>
      <c r="L300" s="41">
        <f>+L272</f>
        <v>0</v>
      </c>
      <c r="M300" s="44"/>
      <c r="N300" s="41">
        <f>SUBTOTAL(109,N260:N299)</f>
        <v>0</v>
      </c>
      <c r="O300" s="44">
        <f>+N300-I300</f>
        <v>0</v>
      </c>
      <c r="P300" s="44"/>
      <c r="Q300" s="44">
        <f t="shared" ref="Q300" si="59">(J300-E300)/365</f>
        <v>0</v>
      </c>
      <c r="R300" s="44" t="e">
        <f t="shared" si="53"/>
        <v>#DIV/0!</v>
      </c>
      <c r="S300" s="44">
        <f>SUM(S260:S272)</f>
        <v>0</v>
      </c>
      <c r="T300" s="70" t="e">
        <f t="shared" si="58"/>
        <v>#DIV/0!</v>
      </c>
    </row>
    <row r="301" spans="2:20" ht="30" x14ac:dyDescent="0.25">
      <c r="E301" s="44" t="s">
        <v>80</v>
      </c>
      <c r="F301" s="71">
        <v>0</v>
      </c>
      <c r="G301" s="69" t="e">
        <f>+F301/G300</f>
        <v>#DIV/0!</v>
      </c>
      <c r="N301" s="44" t="s">
        <v>6</v>
      </c>
      <c r="O301" s="28" t="e">
        <f>+O300/N300</f>
        <v>#DIV/0!</v>
      </c>
      <c r="T301" s="26" t="e">
        <f t="shared" si="58"/>
        <v>#DIV/0!</v>
      </c>
    </row>
    <row r="305" spans="2:20" ht="61.5" x14ac:dyDescent="0.9">
      <c r="B305" s="18" t="s">
        <v>92</v>
      </c>
      <c r="D305" s="104" t="s">
        <v>29</v>
      </c>
      <c r="E305" s="105"/>
      <c r="F305" s="105"/>
      <c r="G305" s="105"/>
      <c r="H305" s="105"/>
      <c r="I305" s="106"/>
      <c r="J305" s="107" t="s">
        <v>30</v>
      </c>
      <c r="K305" s="108"/>
      <c r="L305" s="108"/>
      <c r="M305" s="108"/>
      <c r="N305" s="109"/>
      <c r="S305" s="110">
        <v>2015</v>
      </c>
      <c r="T305" s="111"/>
    </row>
    <row r="306" spans="2:20" ht="45" x14ac:dyDescent="0.25">
      <c r="B306" s="44" t="s">
        <v>75</v>
      </c>
      <c r="C306" s="44" t="s">
        <v>65</v>
      </c>
      <c r="D306" s="44" t="s">
        <v>12</v>
      </c>
      <c r="E306" s="44" t="s">
        <v>32</v>
      </c>
      <c r="F306" s="44" t="s">
        <v>76</v>
      </c>
      <c r="G306" s="44" t="s">
        <v>34</v>
      </c>
      <c r="H306" s="44" t="s">
        <v>39</v>
      </c>
      <c r="I306" s="44" t="s">
        <v>77</v>
      </c>
      <c r="J306" s="44" t="s">
        <v>33</v>
      </c>
      <c r="K306" s="44" t="s">
        <v>78</v>
      </c>
      <c r="L306" s="44" t="s">
        <v>34</v>
      </c>
      <c r="M306" s="44" t="s">
        <v>39</v>
      </c>
      <c r="N306" s="44" t="s">
        <v>77</v>
      </c>
      <c r="O306" s="44" t="s">
        <v>8</v>
      </c>
      <c r="P306" s="44" t="s">
        <v>40</v>
      </c>
      <c r="Q306" s="44" t="s">
        <v>41</v>
      </c>
      <c r="R306" s="44" t="s">
        <v>42</v>
      </c>
      <c r="S306" s="44" t="s">
        <v>43</v>
      </c>
      <c r="T306" s="44" t="s">
        <v>44</v>
      </c>
    </row>
    <row r="307" spans="2:20" x14ac:dyDescent="0.25">
      <c r="B307" s="54"/>
      <c r="C307" s="55" t="e">
        <f>+F$348/(+I307/F307)</f>
        <v>#DIV/0!</v>
      </c>
      <c r="D307" s="54"/>
      <c r="E307" s="56"/>
      <c r="F307" s="57"/>
      <c r="G307" s="58">
        <v>0</v>
      </c>
      <c r="H307" s="58">
        <v>0</v>
      </c>
      <c r="I307" s="59">
        <f t="shared" ref="I307:I346" si="60">F307*G307+H307</f>
        <v>0</v>
      </c>
      <c r="J307" s="60"/>
      <c r="K307" s="61">
        <f>IF(J307&gt;0,F307,0)</f>
        <v>0</v>
      </c>
      <c r="L307" s="58">
        <v>0</v>
      </c>
      <c r="M307" s="58">
        <v>0</v>
      </c>
      <c r="N307" s="58">
        <f t="shared" ref="N307:N346" si="61">K307*L307-M307</f>
        <v>0</v>
      </c>
      <c r="O307" s="58">
        <f>IF(J307&gt;0,N307-I307,0)</f>
        <v>0</v>
      </c>
      <c r="P307" s="61"/>
      <c r="Q307" s="62">
        <f ca="1">IF(E307&gt;0,IF(J307&gt;0,(J307-E307)/365,(TODAY()-E307)/365),0)</f>
        <v>0</v>
      </c>
      <c r="R307" s="63" t="e">
        <f t="shared" ref="R307:R347" ca="1" si="62">10^(LOG(N307/I307)/Q307)-1</f>
        <v>#DIV/0!</v>
      </c>
      <c r="S307" s="64">
        <v>0</v>
      </c>
      <c r="T307" s="65" t="e">
        <f>+S307/I307</f>
        <v>#DIV/0!</v>
      </c>
    </row>
    <row r="308" spans="2:20" x14ac:dyDescent="0.25">
      <c r="B308" s="54"/>
      <c r="C308" s="55" t="e">
        <f t="shared" ref="C308:C346" si="63">+F$348/(+I308/F308)</f>
        <v>#DIV/0!</v>
      </c>
      <c r="D308" s="54"/>
      <c r="E308" s="56"/>
      <c r="F308" s="57"/>
      <c r="G308" s="58">
        <v>0</v>
      </c>
      <c r="H308" s="58">
        <v>0</v>
      </c>
      <c r="I308" s="59">
        <f t="shared" si="60"/>
        <v>0</v>
      </c>
      <c r="J308" s="60"/>
      <c r="K308" s="61">
        <f t="shared" ref="K308:K346" si="64">IF(J308&gt;0,F308,0)</f>
        <v>0</v>
      </c>
      <c r="L308" s="58">
        <v>0</v>
      </c>
      <c r="M308" s="58">
        <v>0</v>
      </c>
      <c r="N308" s="58">
        <f t="shared" si="61"/>
        <v>0</v>
      </c>
      <c r="O308" s="58">
        <f t="shared" ref="O308:O346" si="65">IF(J308&gt;0,N308-I308,0)</f>
        <v>0</v>
      </c>
      <c r="P308" s="61"/>
      <c r="Q308" s="62">
        <f t="shared" ref="Q308:Q346" ca="1" si="66">IF(E308&gt;0,IF(J308&gt;0,(J308-E308)/365,(TODAY()-E308)/365),0)</f>
        <v>0</v>
      </c>
      <c r="R308" s="63" t="e">
        <f t="shared" ca="1" si="62"/>
        <v>#DIV/0!</v>
      </c>
      <c r="S308" s="64">
        <v>0</v>
      </c>
      <c r="T308" s="65" t="e">
        <f t="shared" ref="T308:T348" si="67">+S308/I308</f>
        <v>#DIV/0!</v>
      </c>
    </row>
    <row r="309" spans="2:20" x14ac:dyDescent="0.25">
      <c r="B309" s="54"/>
      <c r="C309" s="55" t="e">
        <f t="shared" si="63"/>
        <v>#DIV/0!</v>
      </c>
      <c r="D309" s="54"/>
      <c r="E309" s="56"/>
      <c r="F309" s="57"/>
      <c r="G309" s="58">
        <v>0</v>
      </c>
      <c r="H309" s="58">
        <v>0</v>
      </c>
      <c r="I309" s="59">
        <f t="shared" si="60"/>
        <v>0</v>
      </c>
      <c r="J309" s="60"/>
      <c r="K309" s="61">
        <f t="shared" si="64"/>
        <v>0</v>
      </c>
      <c r="L309" s="58">
        <v>0</v>
      </c>
      <c r="M309" s="58">
        <v>0</v>
      </c>
      <c r="N309" s="58">
        <f t="shared" si="61"/>
        <v>0</v>
      </c>
      <c r="O309" s="58">
        <f t="shared" si="65"/>
        <v>0</v>
      </c>
      <c r="P309" s="61"/>
      <c r="Q309" s="62">
        <f t="shared" ca="1" si="66"/>
        <v>0</v>
      </c>
      <c r="R309" s="63" t="e">
        <f t="shared" ca="1" si="62"/>
        <v>#DIV/0!</v>
      </c>
      <c r="S309" s="64">
        <v>0</v>
      </c>
      <c r="T309" s="65" t="e">
        <f t="shared" si="67"/>
        <v>#DIV/0!</v>
      </c>
    </row>
    <row r="310" spans="2:20" x14ac:dyDescent="0.25">
      <c r="B310" s="54"/>
      <c r="C310" s="55" t="e">
        <f t="shared" si="63"/>
        <v>#DIV/0!</v>
      </c>
      <c r="D310" s="54"/>
      <c r="E310" s="56"/>
      <c r="F310" s="57"/>
      <c r="G310" s="58">
        <v>0</v>
      </c>
      <c r="H310" s="58">
        <v>0</v>
      </c>
      <c r="I310" s="59">
        <f t="shared" si="60"/>
        <v>0</v>
      </c>
      <c r="J310" s="60"/>
      <c r="K310" s="61">
        <f t="shared" si="64"/>
        <v>0</v>
      </c>
      <c r="L310" s="58">
        <v>0</v>
      </c>
      <c r="M310" s="58">
        <v>0</v>
      </c>
      <c r="N310" s="58">
        <f t="shared" si="61"/>
        <v>0</v>
      </c>
      <c r="O310" s="58">
        <f t="shared" si="65"/>
        <v>0</v>
      </c>
      <c r="P310" s="61"/>
      <c r="Q310" s="62">
        <f t="shared" ca="1" si="66"/>
        <v>0</v>
      </c>
      <c r="R310" s="63" t="e">
        <f t="shared" ca="1" si="62"/>
        <v>#DIV/0!</v>
      </c>
      <c r="S310" s="64">
        <v>0</v>
      </c>
      <c r="T310" s="65" t="e">
        <f t="shared" si="67"/>
        <v>#DIV/0!</v>
      </c>
    </row>
    <row r="311" spans="2:20" x14ac:dyDescent="0.25">
      <c r="B311" s="54"/>
      <c r="C311" s="55" t="e">
        <f t="shared" si="63"/>
        <v>#DIV/0!</v>
      </c>
      <c r="D311" s="54"/>
      <c r="E311" s="56"/>
      <c r="F311" s="57"/>
      <c r="G311" s="58">
        <v>0</v>
      </c>
      <c r="H311" s="58">
        <v>0</v>
      </c>
      <c r="I311" s="59">
        <f t="shared" si="60"/>
        <v>0</v>
      </c>
      <c r="J311" s="60"/>
      <c r="K311" s="61">
        <f t="shared" si="64"/>
        <v>0</v>
      </c>
      <c r="L311" s="58">
        <v>0</v>
      </c>
      <c r="M311" s="58">
        <v>0</v>
      </c>
      <c r="N311" s="58">
        <f t="shared" si="61"/>
        <v>0</v>
      </c>
      <c r="O311" s="58">
        <f t="shared" si="65"/>
        <v>0</v>
      </c>
      <c r="P311" s="61"/>
      <c r="Q311" s="62">
        <f t="shared" ca="1" si="66"/>
        <v>0</v>
      </c>
      <c r="R311" s="63" t="e">
        <f t="shared" ca="1" si="62"/>
        <v>#DIV/0!</v>
      </c>
      <c r="S311" s="64">
        <v>0</v>
      </c>
      <c r="T311" s="65" t="e">
        <f t="shared" si="67"/>
        <v>#DIV/0!</v>
      </c>
    </row>
    <row r="312" spans="2:20" x14ac:dyDescent="0.25">
      <c r="B312" s="54"/>
      <c r="C312" s="55" t="e">
        <f t="shared" si="63"/>
        <v>#DIV/0!</v>
      </c>
      <c r="D312" s="54"/>
      <c r="E312" s="56"/>
      <c r="F312" s="57"/>
      <c r="G312" s="58">
        <v>0</v>
      </c>
      <c r="H312" s="58">
        <v>0</v>
      </c>
      <c r="I312" s="59">
        <f t="shared" si="60"/>
        <v>0</v>
      </c>
      <c r="J312" s="60"/>
      <c r="K312" s="61">
        <f t="shared" si="64"/>
        <v>0</v>
      </c>
      <c r="L312" s="58">
        <v>0</v>
      </c>
      <c r="M312" s="58">
        <v>0</v>
      </c>
      <c r="N312" s="58">
        <f t="shared" si="61"/>
        <v>0</v>
      </c>
      <c r="O312" s="58">
        <f t="shared" si="65"/>
        <v>0</v>
      </c>
      <c r="P312" s="61"/>
      <c r="Q312" s="62">
        <f t="shared" ca="1" si="66"/>
        <v>0</v>
      </c>
      <c r="R312" s="63" t="e">
        <f t="shared" ca="1" si="62"/>
        <v>#DIV/0!</v>
      </c>
      <c r="S312" s="64">
        <v>0</v>
      </c>
      <c r="T312" s="65" t="e">
        <f t="shared" si="67"/>
        <v>#DIV/0!</v>
      </c>
    </row>
    <row r="313" spans="2:20" x14ac:dyDescent="0.25">
      <c r="B313" s="54"/>
      <c r="C313" s="55" t="e">
        <f t="shared" si="63"/>
        <v>#DIV/0!</v>
      </c>
      <c r="D313" s="54"/>
      <c r="E313" s="56"/>
      <c r="F313" s="57"/>
      <c r="G313" s="58">
        <v>0</v>
      </c>
      <c r="H313" s="58">
        <v>0</v>
      </c>
      <c r="I313" s="59">
        <f t="shared" si="60"/>
        <v>0</v>
      </c>
      <c r="J313" s="60"/>
      <c r="K313" s="61">
        <f t="shared" si="64"/>
        <v>0</v>
      </c>
      <c r="L313" s="58">
        <v>0</v>
      </c>
      <c r="M313" s="58">
        <v>0</v>
      </c>
      <c r="N313" s="58">
        <f t="shared" si="61"/>
        <v>0</v>
      </c>
      <c r="O313" s="58">
        <f t="shared" si="65"/>
        <v>0</v>
      </c>
      <c r="P313" s="61"/>
      <c r="Q313" s="62">
        <f t="shared" ca="1" si="66"/>
        <v>0</v>
      </c>
      <c r="R313" s="63" t="e">
        <f t="shared" ca="1" si="62"/>
        <v>#DIV/0!</v>
      </c>
      <c r="S313" s="64">
        <v>0</v>
      </c>
      <c r="T313" s="65" t="e">
        <f t="shared" si="67"/>
        <v>#DIV/0!</v>
      </c>
    </row>
    <row r="314" spans="2:20" x14ac:dyDescent="0.25">
      <c r="B314" s="54"/>
      <c r="C314" s="55" t="e">
        <f t="shared" si="63"/>
        <v>#DIV/0!</v>
      </c>
      <c r="D314" s="54"/>
      <c r="E314" s="56"/>
      <c r="F314" s="57"/>
      <c r="G314" s="58">
        <v>0</v>
      </c>
      <c r="H314" s="58">
        <v>0</v>
      </c>
      <c r="I314" s="59">
        <f t="shared" si="60"/>
        <v>0</v>
      </c>
      <c r="J314" s="60"/>
      <c r="K314" s="61">
        <f t="shared" si="64"/>
        <v>0</v>
      </c>
      <c r="L314" s="58">
        <v>0</v>
      </c>
      <c r="M314" s="58">
        <v>0</v>
      </c>
      <c r="N314" s="58">
        <f t="shared" si="61"/>
        <v>0</v>
      </c>
      <c r="O314" s="58">
        <f t="shared" si="65"/>
        <v>0</v>
      </c>
      <c r="P314" s="61"/>
      <c r="Q314" s="62">
        <f t="shared" ca="1" si="66"/>
        <v>0</v>
      </c>
      <c r="R314" s="63" t="e">
        <f t="shared" ca="1" si="62"/>
        <v>#DIV/0!</v>
      </c>
      <c r="S314" s="64">
        <v>0</v>
      </c>
      <c r="T314" s="65" t="e">
        <f t="shared" si="67"/>
        <v>#DIV/0!</v>
      </c>
    </row>
    <row r="315" spans="2:20" x14ac:dyDescent="0.25">
      <c r="B315" s="54"/>
      <c r="C315" s="55" t="e">
        <f t="shared" si="63"/>
        <v>#DIV/0!</v>
      </c>
      <c r="D315" s="54"/>
      <c r="E315" s="56"/>
      <c r="F315" s="57"/>
      <c r="G315" s="58">
        <v>0</v>
      </c>
      <c r="H315" s="58">
        <v>0</v>
      </c>
      <c r="I315" s="59">
        <f t="shared" si="60"/>
        <v>0</v>
      </c>
      <c r="J315" s="60"/>
      <c r="K315" s="61">
        <f t="shared" si="64"/>
        <v>0</v>
      </c>
      <c r="L315" s="58">
        <v>0</v>
      </c>
      <c r="M315" s="58">
        <v>0</v>
      </c>
      <c r="N315" s="58">
        <f t="shared" si="61"/>
        <v>0</v>
      </c>
      <c r="O315" s="58">
        <f t="shared" si="65"/>
        <v>0</v>
      </c>
      <c r="P315" s="61"/>
      <c r="Q315" s="62">
        <f t="shared" ca="1" si="66"/>
        <v>0</v>
      </c>
      <c r="R315" s="63" t="e">
        <f t="shared" ca="1" si="62"/>
        <v>#DIV/0!</v>
      </c>
      <c r="S315" s="64">
        <v>0</v>
      </c>
      <c r="T315" s="65" t="e">
        <f t="shared" si="67"/>
        <v>#DIV/0!</v>
      </c>
    </row>
    <row r="316" spans="2:20" x14ac:dyDescent="0.25">
      <c r="B316" s="54"/>
      <c r="C316" s="55" t="e">
        <f t="shared" si="63"/>
        <v>#DIV/0!</v>
      </c>
      <c r="D316" s="54"/>
      <c r="E316" s="56"/>
      <c r="F316" s="57"/>
      <c r="G316" s="58">
        <v>0</v>
      </c>
      <c r="H316" s="58">
        <v>0</v>
      </c>
      <c r="I316" s="59">
        <f t="shared" si="60"/>
        <v>0</v>
      </c>
      <c r="J316" s="60"/>
      <c r="K316" s="61">
        <f t="shared" si="64"/>
        <v>0</v>
      </c>
      <c r="L316" s="58">
        <v>0</v>
      </c>
      <c r="M316" s="58">
        <v>0</v>
      </c>
      <c r="N316" s="58">
        <f t="shared" si="61"/>
        <v>0</v>
      </c>
      <c r="O316" s="58">
        <f t="shared" si="65"/>
        <v>0</v>
      </c>
      <c r="P316" s="61"/>
      <c r="Q316" s="62">
        <f t="shared" ca="1" si="66"/>
        <v>0</v>
      </c>
      <c r="R316" s="63" t="e">
        <f t="shared" ca="1" si="62"/>
        <v>#DIV/0!</v>
      </c>
      <c r="S316" s="64">
        <v>0</v>
      </c>
      <c r="T316" s="65" t="e">
        <f t="shared" si="67"/>
        <v>#DIV/0!</v>
      </c>
    </row>
    <row r="317" spans="2:20" x14ac:dyDescent="0.25">
      <c r="B317" s="54"/>
      <c r="C317" s="55" t="e">
        <f t="shared" si="63"/>
        <v>#DIV/0!</v>
      </c>
      <c r="D317" s="54"/>
      <c r="E317" s="56"/>
      <c r="F317" s="57"/>
      <c r="G317" s="58">
        <v>0</v>
      </c>
      <c r="H317" s="58">
        <v>0</v>
      </c>
      <c r="I317" s="59">
        <f t="shared" si="60"/>
        <v>0</v>
      </c>
      <c r="J317" s="60"/>
      <c r="K317" s="61">
        <f t="shared" si="64"/>
        <v>0</v>
      </c>
      <c r="L317" s="58">
        <v>0</v>
      </c>
      <c r="M317" s="58">
        <v>0</v>
      </c>
      <c r="N317" s="58">
        <f t="shared" si="61"/>
        <v>0</v>
      </c>
      <c r="O317" s="58">
        <f t="shared" si="65"/>
        <v>0</v>
      </c>
      <c r="P317" s="61"/>
      <c r="Q317" s="62">
        <f t="shared" ca="1" si="66"/>
        <v>0</v>
      </c>
      <c r="R317" s="63" t="e">
        <f t="shared" ca="1" si="62"/>
        <v>#DIV/0!</v>
      </c>
      <c r="S317" s="64">
        <v>0</v>
      </c>
      <c r="T317" s="65" t="e">
        <f t="shared" si="67"/>
        <v>#DIV/0!</v>
      </c>
    </row>
    <row r="318" spans="2:20" x14ac:dyDescent="0.25">
      <c r="B318" s="54"/>
      <c r="C318" s="55" t="e">
        <f t="shared" si="63"/>
        <v>#DIV/0!</v>
      </c>
      <c r="D318" s="54"/>
      <c r="E318" s="56"/>
      <c r="F318" s="57"/>
      <c r="G318" s="58">
        <v>0</v>
      </c>
      <c r="H318" s="58">
        <v>0</v>
      </c>
      <c r="I318" s="59">
        <f t="shared" si="60"/>
        <v>0</v>
      </c>
      <c r="J318" s="60"/>
      <c r="K318" s="61">
        <f t="shared" si="64"/>
        <v>0</v>
      </c>
      <c r="L318" s="58">
        <v>0</v>
      </c>
      <c r="M318" s="58">
        <v>0</v>
      </c>
      <c r="N318" s="58">
        <f t="shared" si="61"/>
        <v>0</v>
      </c>
      <c r="O318" s="58">
        <f t="shared" si="65"/>
        <v>0</v>
      </c>
      <c r="P318" s="61"/>
      <c r="Q318" s="62">
        <f t="shared" ca="1" si="66"/>
        <v>0</v>
      </c>
      <c r="R318" s="63" t="e">
        <f t="shared" ca="1" si="62"/>
        <v>#DIV/0!</v>
      </c>
      <c r="S318" s="64">
        <v>0</v>
      </c>
      <c r="T318" s="65" t="e">
        <f t="shared" si="67"/>
        <v>#DIV/0!</v>
      </c>
    </row>
    <row r="319" spans="2:20" x14ac:dyDescent="0.25">
      <c r="B319" s="54"/>
      <c r="C319" s="55" t="e">
        <f t="shared" si="63"/>
        <v>#DIV/0!</v>
      </c>
      <c r="D319" s="54"/>
      <c r="E319" s="56"/>
      <c r="F319" s="57"/>
      <c r="G319" s="58">
        <v>0</v>
      </c>
      <c r="H319" s="58">
        <v>0</v>
      </c>
      <c r="I319" s="59">
        <f t="shared" si="60"/>
        <v>0</v>
      </c>
      <c r="J319" s="60"/>
      <c r="K319" s="61">
        <f t="shared" si="64"/>
        <v>0</v>
      </c>
      <c r="L319" s="58">
        <v>0</v>
      </c>
      <c r="M319" s="58">
        <v>0</v>
      </c>
      <c r="N319" s="58">
        <f t="shared" si="61"/>
        <v>0</v>
      </c>
      <c r="O319" s="58">
        <f t="shared" si="65"/>
        <v>0</v>
      </c>
      <c r="P319" s="61"/>
      <c r="Q319" s="62">
        <f t="shared" ca="1" si="66"/>
        <v>0</v>
      </c>
      <c r="R319" s="63" t="e">
        <f t="shared" ca="1" si="62"/>
        <v>#DIV/0!</v>
      </c>
      <c r="S319" s="64">
        <v>0</v>
      </c>
      <c r="T319" s="65" t="e">
        <f t="shared" si="67"/>
        <v>#DIV/0!</v>
      </c>
    </row>
    <row r="320" spans="2:20" x14ac:dyDescent="0.25">
      <c r="B320" s="54"/>
      <c r="C320" s="55" t="e">
        <f t="shared" si="63"/>
        <v>#DIV/0!</v>
      </c>
      <c r="D320" s="54"/>
      <c r="E320" s="56"/>
      <c r="F320" s="57"/>
      <c r="G320" s="58">
        <v>0</v>
      </c>
      <c r="H320" s="58">
        <v>0</v>
      </c>
      <c r="I320" s="59">
        <f t="shared" si="60"/>
        <v>0</v>
      </c>
      <c r="J320" s="60"/>
      <c r="K320" s="61">
        <f t="shared" si="64"/>
        <v>0</v>
      </c>
      <c r="L320" s="58">
        <v>0</v>
      </c>
      <c r="M320" s="58">
        <v>0</v>
      </c>
      <c r="N320" s="58">
        <f t="shared" si="61"/>
        <v>0</v>
      </c>
      <c r="O320" s="58">
        <f t="shared" si="65"/>
        <v>0</v>
      </c>
      <c r="P320" s="61"/>
      <c r="Q320" s="62">
        <f t="shared" ca="1" si="66"/>
        <v>0</v>
      </c>
      <c r="R320" s="63" t="e">
        <f t="shared" ca="1" si="62"/>
        <v>#DIV/0!</v>
      </c>
      <c r="S320" s="64">
        <v>0</v>
      </c>
      <c r="T320" s="65" t="e">
        <f t="shared" si="67"/>
        <v>#DIV/0!</v>
      </c>
    </row>
    <row r="321" spans="2:20" x14ac:dyDescent="0.25">
      <c r="B321" s="54"/>
      <c r="C321" s="55" t="e">
        <f t="shared" si="63"/>
        <v>#DIV/0!</v>
      </c>
      <c r="D321" s="54"/>
      <c r="E321" s="56"/>
      <c r="F321" s="57"/>
      <c r="G321" s="58">
        <v>0</v>
      </c>
      <c r="H321" s="58">
        <v>0</v>
      </c>
      <c r="I321" s="59">
        <f t="shared" si="60"/>
        <v>0</v>
      </c>
      <c r="J321" s="60"/>
      <c r="K321" s="61">
        <f t="shared" si="64"/>
        <v>0</v>
      </c>
      <c r="L321" s="58">
        <v>0</v>
      </c>
      <c r="M321" s="58">
        <v>0</v>
      </c>
      <c r="N321" s="58">
        <f t="shared" si="61"/>
        <v>0</v>
      </c>
      <c r="O321" s="58">
        <f t="shared" si="65"/>
        <v>0</v>
      </c>
      <c r="P321" s="61"/>
      <c r="Q321" s="62">
        <f t="shared" ca="1" si="66"/>
        <v>0</v>
      </c>
      <c r="R321" s="63" t="e">
        <f t="shared" ca="1" si="62"/>
        <v>#DIV/0!</v>
      </c>
      <c r="S321" s="64">
        <v>0</v>
      </c>
      <c r="T321" s="65" t="e">
        <f t="shared" si="67"/>
        <v>#DIV/0!</v>
      </c>
    </row>
    <row r="322" spans="2:20" x14ac:dyDescent="0.25">
      <c r="B322" s="54"/>
      <c r="C322" s="55" t="e">
        <f t="shared" si="63"/>
        <v>#DIV/0!</v>
      </c>
      <c r="D322" s="54"/>
      <c r="E322" s="56"/>
      <c r="F322" s="57"/>
      <c r="G322" s="58">
        <v>0</v>
      </c>
      <c r="H322" s="58">
        <v>0</v>
      </c>
      <c r="I322" s="59">
        <f t="shared" si="60"/>
        <v>0</v>
      </c>
      <c r="J322" s="60"/>
      <c r="K322" s="61">
        <f t="shared" si="64"/>
        <v>0</v>
      </c>
      <c r="L322" s="58">
        <v>0</v>
      </c>
      <c r="M322" s="58">
        <v>0</v>
      </c>
      <c r="N322" s="58">
        <f t="shared" si="61"/>
        <v>0</v>
      </c>
      <c r="O322" s="58">
        <f t="shared" si="65"/>
        <v>0</v>
      </c>
      <c r="P322" s="61"/>
      <c r="Q322" s="62">
        <f t="shared" ca="1" si="66"/>
        <v>0</v>
      </c>
      <c r="R322" s="63" t="e">
        <f t="shared" ca="1" si="62"/>
        <v>#DIV/0!</v>
      </c>
      <c r="S322" s="64">
        <v>0</v>
      </c>
      <c r="T322" s="65" t="e">
        <f t="shared" si="67"/>
        <v>#DIV/0!</v>
      </c>
    </row>
    <row r="323" spans="2:20" x14ac:dyDescent="0.25">
      <c r="B323" s="54"/>
      <c r="C323" s="55" t="e">
        <f t="shared" si="63"/>
        <v>#DIV/0!</v>
      </c>
      <c r="D323" s="54"/>
      <c r="E323" s="56"/>
      <c r="F323" s="57"/>
      <c r="G323" s="58">
        <v>0</v>
      </c>
      <c r="H323" s="58">
        <v>0</v>
      </c>
      <c r="I323" s="59">
        <f t="shared" si="60"/>
        <v>0</v>
      </c>
      <c r="J323" s="60"/>
      <c r="K323" s="61">
        <f t="shared" si="64"/>
        <v>0</v>
      </c>
      <c r="L323" s="58">
        <v>0</v>
      </c>
      <c r="M323" s="58">
        <v>0</v>
      </c>
      <c r="N323" s="58">
        <f t="shared" si="61"/>
        <v>0</v>
      </c>
      <c r="O323" s="58">
        <f t="shared" si="65"/>
        <v>0</v>
      </c>
      <c r="P323" s="61"/>
      <c r="Q323" s="62">
        <f t="shared" ca="1" si="66"/>
        <v>0</v>
      </c>
      <c r="R323" s="63" t="e">
        <f t="shared" ca="1" si="62"/>
        <v>#DIV/0!</v>
      </c>
      <c r="S323" s="64">
        <v>0</v>
      </c>
      <c r="T323" s="65" t="e">
        <f t="shared" si="67"/>
        <v>#DIV/0!</v>
      </c>
    </row>
    <row r="324" spans="2:20" x14ac:dyDescent="0.25">
      <c r="B324" s="54"/>
      <c r="C324" s="55" t="e">
        <f t="shared" si="63"/>
        <v>#DIV/0!</v>
      </c>
      <c r="D324" s="54"/>
      <c r="E324" s="56"/>
      <c r="F324" s="57"/>
      <c r="G324" s="58">
        <v>0</v>
      </c>
      <c r="H324" s="58">
        <v>0</v>
      </c>
      <c r="I324" s="59">
        <f t="shared" si="60"/>
        <v>0</v>
      </c>
      <c r="J324" s="60"/>
      <c r="K324" s="61">
        <f t="shared" si="64"/>
        <v>0</v>
      </c>
      <c r="L324" s="58">
        <v>0</v>
      </c>
      <c r="M324" s="58">
        <v>0</v>
      </c>
      <c r="N324" s="58">
        <f t="shared" si="61"/>
        <v>0</v>
      </c>
      <c r="O324" s="58">
        <f t="shared" si="65"/>
        <v>0</v>
      </c>
      <c r="P324" s="61"/>
      <c r="Q324" s="62">
        <f t="shared" ca="1" si="66"/>
        <v>0</v>
      </c>
      <c r="R324" s="63" t="e">
        <f t="shared" ca="1" si="62"/>
        <v>#DIV/0!</v>
      </c>
      <c r="S324" s="64">
        <v>0</v>
      </c>
      <c r="T324" s="65" t="e">
        <f t="shared" si="67"/>
        <v>#DIV/0!</v>
      </c>
    </row>
    <row r="325" spans="2:20" x14ac:dyDescent="0.25">
      <c r="B325" s="54"/>
      <c r="C325" s="55" t="e">
        <f t="shared" si="63"/>
        <v>#DIV/0!</v>
      </c>
      <c r="D325" s="54"/>
      <c r="E325" s="56"/>
      <c r="F325" s="57"/>
      <c r="G325" s="58">
        <v>0</v>
      </c>
      <c r="H325" s="58">
        <v>0</v>
      </c>
      <c r="I325" s="59">
        <f t="shared" si="60"/>
        <v>0</v>
      </c>
      <c r="J325" s="60"/>
      <c r="K325" s="61">
        <f t="shared" si="64"/>
        <v>0</v>
      </c>
      <c r="L325" s="58">
        <v>0</v>
      </c>
      <c r="M325" s="58">
        <v>0</v>
      </c>
      <c r="N325" s="58">
        <f t="shared" si="61"/>
        <v>0</v>
      </c>
      <c r="O325" s="58">
        <f t="shared" si="65"/>
        <v>0</v>
      </c>
      <c r="P325" s="61"/>
      <c r="Q325" s="62">
        <f t="shared" ca="1" si="66"/>
        <v>0</v>
      </c>
      <c r="R325" s="63" t="e">
        <f t="shared" ca="1" si="62"/>
        <v>#DIV/0!</v>
      </c>
      <c r="S325" s="64">
        <v>0</v>
      </c>
      <c r="T325" s="65" t="e">
        <f t="shared" si="67"/>
        <v>#DIV/0!</v>
      </c>
    </row>
    <row r="326" spans="2:20" x14ac:dyDescent="0.25">
      <c r="B326" s="54"/>
      <c r="C326" s="55" t="e">
        <f t="shared" si="63"/>
        <v>#DIV/0!</v>
      </c>
      <c r="D326" s="54"/>
      <c r="E326" s="56"/>
      <c r="F326" s="57"/>
      <c r="G326" s="58">
        <v>0</v>
      </c>
      <c r="H326" s="58">
        <v>0</v>
      </c>
      <c r="I326" s="59">
        <f t="shared" si="60"/>
        <v>0</v>
      </c>
      <c r="J326" s="60"/>
      <c r="K326" s="61">
        <f t="shared" si="64"/>
        <v>0</v>
      </c>
      <c r="L326" s="58">
        <v>0</v>
      </c>
      <c r="M326" s="58">
        <v>0</v>
      </c>
      <c r="N326" s="58">
        <f t="shared" si="61"/>
        <v>0</v>
      </c>
      <c r="O326" s="58">
        <f t="shared" si="65"/>
        <v>0</v>
      </c>
      <c r="P326" s="61"/>
      <c r="Q326" s="62">
        <f t="shared" ca="1" si="66"/>
        <v>0</v>
      </c>
      <c r="R326" s="63" t="e">
        <f t="shared" ca="1" si="62"/>
        <v>#DIV/0!</v>
      </c>
      <c r="S326" s="64">
        <v>0</v>
      </c>
      <c r="T326" s="65" t="e">
        <f t="shared" si="67"/>
        <v>#DIV/0!</v>
      </c>
    </row>
    <row r="327" spans="2:20" x14ac:dyDescent="0.25">
      <c r="B327" s="54"/>
      <c r="C327" s="55" t="e">
        <f t="shared" si="63"/>
        <v>#DIV/0!</v>
      </c>
      <c r="D327" s="54"/>
      <c r="E327" s="56"/>
      <c r="F327" s="57"/>
      <c r="G327" s="58">
        <v>0</v>
      </c>
      <c r="H327" s="58">
        <v>0</v>
      </c>
      <c r="I327" s="59">
        <f t="shared" si="60"/>
        <v>0</v>
      </c>
      <c r="J327" s="60"/>
      <c r="K327" s="61">
        <f t="shared" si="64"/>
        <v>0</v>
      </c>
      <c r="L327" s="58">
        <v>0</v>
      </c>
      <c r="M327" s="58">
        <v>0</v>
      </c>
      <c r="N327" s="58">
        <f t="shared" si="61"/>
        <v>0</v>
      </c>
      <c r="O327" s="58">
        <f t="shared" si="65"/>
        <v>0</v>
      </c>
      <c r="P327" s="61"/>
      <c r="Q327" s="62">
        <f t="shared" ca="1" si="66"/>
        <v>0</v>
      </c>
      <c r="R327" s="63" t="e">
        <f t="shared" ca="1" si="62"/>
        <v>#DIV/0!</v>
      </c>
      <c r="S327" s="64">
        <v>0</v>
      </c>
      <c r="T327" s="65" t="e">
        <f t="shared" si="67"/>
        <v>#DIV/0!</v>
      </c>
    </row>
    <row r="328" spans="2:20" x14ac:dyDescent="0.25">
      <c r="B328" s="54"/>
      <c r="C328" s="55" t="e">
        <f t="shared" si="63"/>
        <v>#DIV/0!</v>
      </c>
      <c r="D328" s="54"/>
      <c r="E328" s="56"/>
      <c r="F328" s="57"/>
      <c r="G328" s="58">
        <v>0</v>
      </c>
      <c r="H328" s="58">
        <v>0</v>
      </c>
      <c r="I328" s="59">
        <f t="shared" si="60"/>
        <v>0</v>
      </c>
      <c r="J328" s="60"/>
      <c r="K328" s="61">
        <f t="shared" si="64"/>
        <v>0</v>
      </c>
      <c r="L328" s="58">
        <v>0</v>
      </c>
      <c r="M328" s="58">
        <v>0</v>
      </c>
      <c r="N328" s="58">
        <f t="shared" si="61"/>
        <v>0</v>
      </c>
      <c r="O328" s="58">
        <f t="shared" si="65"/>
        <v>0</v>
      </c>
      <c r="P328" s="61"/>
      <c r="Q328" s="62">
        <f t="shared" ca="1" si="66"/>
        <v>0</v>
      </c>
      <c r="R328" s="63" t="e">
        <f t="shared" ca="1" si="62"/>
        <v>#DIV/0!</v>
      </c>
      <c r="S328" s="64">
        <v>0</v>
      </c>
      <c r="T328" s="65" t="e">
        <f t="shared" si="67"/>
        <v>#DIV/0!</v>
      </c>
    </row>
    <row r="329" spans="2:20" x14ac:dyDescent="0.25">
      <c r="B329" s="54"/>
      <c r="C329" s="55" t="e">
        <f t="shared" si="63"/>
        <v>#DIV/0!</v>
      </c>
      <c r="D329" s="54"/>
      <c r="E329" s="56"/>
      <c r="F329" s="57"/>
      <c r="G329" s="58">
        <v>0</v>
      </c>
      <c r="H329" s="58">
        <v>0</v>
      </c>
      <c r="I329" s="59">
        <f t="shared" si="60"/>
        <v>0</v>
      </c>
      <c r="J329" s="60"/>
      <c r="K329" s="61">
        <f t="shared" si="64"/>
        <v>0</v>
      </c>
      <c r="L329" s="58">
        <v>0</v>
      </c>
      <c r="M329" s="58">
        <v>0</v>
      </c>
      <c r="N329" s="58">
        <f t="shared" si="61"/>
        <v>0</v>
      </c>
      <c r="O329" s="58">
        <f t="shared" si="65"/>
        <v>0</v>
      </c>
      <c r="P329" s="61"/>
      <c r="Q329" s="62">
        <f t="shared" ca="1" si="66"/>
        <v>0</v>
      </c>
      <c r="R329" s="63" t="e">
        <f t="shared" ca="1" si="62"/>
        <v>#DIV/0!</v>
      </c>
      <c r="S329" s="64">
        <v>0</v>
      </c>
      <c r="T329" s="65" t="e">
        <f t="shared" si="67"/>
        <v>#DIV/0!</v>
      </c>
    </row>
    <row r="330" spans="2:20" x14ac:dyDescent="0.25">
      <c r="B330" s="54"/>
      <c r="C330" s="55" t="e">
        <f t="shared" si="63"/>
        <v>#DIV/0!</v>
      </c>
      <c r="D330" s="54"/>
      <c r="E330" s="56"/>
      <c r="F330" s="57"/>
      <c r="G330" s="58">
        <v>0</v>
      </c>
      <c r="H330" s="58">
        <v>0</v>
      </c>
      <c r="I330" s="59">
        <f t="shared" si="60"/>
        <v>0</v>
      </c>
      <c r="J330" s="60"/>
      <c r="K330" s="61">
        <f t="shared" si="64"/>
        <v>0</v>
      </c>
      <c r="L330" s="58">
        <v>0</v>
      </c>
      <c r="M330" s="58">
        <v>0</v>
      </c>
      <c r="N330" s="58">
        <f t="shared" si="61"/>
        <v>0</v>
      </c>
      <c r="O330" s="58">
        <f t="shared" si="65"/>
        <v>0</v>
      </c>
      <c r="P330" s="61"/>
      <c r="Q330" s="62">
        <f t="shared" ca="1" si="66"/>
        <v>0</v>
      </c>
      <c r="R330" s="63" t="e">
        <f t="shared" ca="1" si="62"/>
        <v>#DIV/0!</v>
      </c>
      <c r="S330" s="64">
        <v>0</v>
      </c>
      <c r="T330" s="65" t="e">
        <f t="shared" si="67"/>
        <v>#DIV/0!</v>
      </c>
    </row>
    <row r="331" spans="2:20" x14ac:dyDescent="0.25">
      <c r="B331" s="54"/>
      <c r="C331" s="55" t="e">
        <f t="shared" si="63"/>
        <v>#DIV/0!</v>
      </c>
      <c r="D331" s="54"/>
      <c r="E331" s="56"/>
      <c r="F331" s="57"/>
      <c r="G331" s="58">
        <v>0</v>
      </c>
      <c r="H331" s="58">
        <v>0</v>
      </c>
      <c r="I331" s="59">
        <f t="shared" si="60"/>
        <v>0</v>
      </c>
      <c r="J331" s="60"/>
      <c r="K331" s="61">
        <f t="shared" si="64"/>
        <v>0</v>
      </c>
      <c r="L331" s="58">
        <v>0</v>
      </c>
      <c r="M331" s="58">
        <v>0</v>
      </c>
      <c r="N331" s="58">
        <f t="shared" si="61"/>
        <v>0</v>
      </c>
      <c r="O331" s="58">
        <f t="shared" si="65"/>
        <v>0</v>
      </c>
      <c r="P331" s="61"/>
      <c r="Q331" s="62">
        <f t="shared" ca="1" si="66"/>
        <v>0</v>
      </c>
      <c r="R331" s="63" t="e">
        <f t="shared" ca="1" si="62"/>
        <v>#DIV/0!</v>
      </c>
      <c r="S331" s="64">
        <v>0</v>
      </c>
      <c r="T331" s="65" t="e">
        <f t="shared" si="67"/>
        <v>#DIV/0!</v>
      </c>
    </row>
    <row r="332" spans="2:20" x14ac:dyDescent="0.25">
      <c r="B332" s="54"/>
      <c r="C332" s="55" t="e">
        <f t="shared" si="63"/>
        <v>#DIV/0!</v>
      </c>
      <c r="D332" s="54"/>
      <c r="E332" s="56"/>
      <c r="F332" s="57"/>
      <c r="G332" s="58">
        <v>0</v>
      </c>
      <c r="H332" s="58">
        <v>0</v>
      </c>
      <c r="I332" s="59">
        <f t="shared" si="60"/>
        <v>0</v>
      </c>
      <c r="J332" s="60"/>
      <c r="K332" s="61">
        <f t="shared" si="64"/>
        <v>0</v>
      </c>
      <c r="L332" s="58">
        <v>0</v>
      </c>
      <c r="M332" s="58">
        <v>0</v>
      </c>
      <c r="N332" s="58">
        <f t="shared" si="61"/>
        <v>0</v>
      </c>
      <c r="O332" s="58">
        <f t="shared" si="65"/>
        <v>0</v>
      </c>
      <c r="P332" s="61"/>
      <c r="Q332" s="62">
        <f t="shared" ca="1" si="66"/>
        <v>0</v>
      </c>
      <c r="R332" s="63" t="e">
        <f t="shared" ca="1" si="62"/>
        <v>#DIV/0!</v>
      </c>
      <c r="S332" s="64">
        <v>0</v>
      </c>
      <c r="T332" s="65" t="e">
        <f t="shared" si="67"/>
        <v>#DIV/0!</v>
      </c>
    </row>
    <row r="333" spans="2:20" x14ac:dyDescent="0.25">
      <c r="B333" s="54"/>
      <c r="C333" s="55" t="e">
        <f t="shared" si="63"/>
        <v>#DIV/0!</v>
      </c>
      <c r="D333" s="54"/>
      <c r="E333" s="56"/>
      <c r="F333" s="57"/>
      <c r="G333" s="58">
        <v>0</v>
      </c>
      <c r="H333" s="58">
        <v>0</v>
      </c>
      <c r="I333" s="59">
        <f t="shared" si="60"/>
        <v>0</v>
      </c>
      <c r="J333" s="60"/>
      <c r="K333" s="61">
        <f t="shared" si="64"/>
        <v>0</v>
      </c>
      <c r="L333" s="58">
        <v>0</v>
      </c>
      <c r="M333" s="58">
        <v>0</v>
      </c>
      <c r="N333" s="58">
        <f t="shared" si="61"/>
        <v>0</v>
      </c>
      <c r="O333" s="58">
        <f t="shared" si="65"/>
        <v>0</v>
      </c>
      <c r="P333" s="61"/>
      <c r="Q333" s="62">
        <f t="shared" ca="1" si="66"/>
        <v>0</v>
      </c>
      <c r="R333" s="63" t="e">
        <f t="shared" ca="1" si="62"/>
        <v>#DIV/0!</v>
      </c>
      <c r="S333" s="64">
        <v>0</v>
      </c>
      <c r="T333" s="65" t="e">
        <f t="shared" si="67"/>
        <v>#DIV/0!</v>
      </c>
    </row>
    <row r="334" spans="2:20" x14ac:dyDescent="0.25">
      <c r="B334" s="54"/>
      <c r="C334" s="55" t="e">
        <f t="shared" si="63"/>
        <v>#DIV/0!</v>
      </c>
      <c r="D334" s="54"/>
      <c r="E334" s="56"/>
      <c r="F334" s="57"/>
      <c r="G334" s="58">
        <v>0</v>
      </c>
      <c r="H334" s="58">
        <v>0</v>
      </c>
      <c r="I334" s="59">
        <f t="shared" si="60"/>
        <v>0</v>
      </c>
      <c r="J334" s="60"/>
      <c r="K334" s="61">
        <f t="shared" si="64"/>
        <v>0</v>
      </c>
      <c r="L334" s="58">
        <v>0</v>
      </c>
      <c r="M334" s="58">
        <v>0</v>
      </c>
      <c r="N334" s="58">
        <f t="shared" si="61"/>
        <v>0</v>
      </c>
      <c r="O334" s="58">
        <f t="shared" si="65"/>
        <v>0</v>
      </c>
      <c r="P334" s="61"/>
      <c r="Q334" s="62">
        <f t="shared" ca="1" si="66"/>
        <v>0</v>
      </c>
      <c r="R334" s="63" t="e">
        <f t="shared" ca="1" si="62"/>
        <v>#DIV/0!</v>
      </c>
      <c r="S334" s="64">
        <v>0</v>
      </c>
      <c r="T334" s="65" t="e">
        <f t="shared" si="67"/>
        <v>#DIV/0!</v>
      </c>
    </row>
    <row r="335" spans="2:20" x14ac:dyDescent="0.25">
      <c r="B335" s="54"/>
      <c r="C335" s="55" t="e">
        <f t="shared" si="63"/>
        <v>#DIV/0!</v>
      </c>
      <c r="D335" s="54"/>
      <c r="E335" s="56"/>
      <c r="F335" s="57"/>
      <c r="G335" s="58">
        <v>0</v>
      </c>
      <c r="H335" s="58">
        <v>0</v>
      </c>
      <c r="I335" s="59">
        <f t="shared" si="60"/>
        <v>0</v>
      </c>
      <c r="J335" s="60"/>
      <c r="K335" s="61">
        <f t="shared" si="64"/>
        <v>0</v>
      </c>
      <c r="L335" s="58">
        <v>0</v>
      </c>
      <c r="M335" s="58">
        <v>0</v>
      </c>
      <c r="N335" s="58">
        <f t="shared" si="61"/>
        <v>0</v>
      </c>
      <c r="O335" s="58">
        <f t="shared" si="65"/>
        <v>0</v>
      </c>
      <c r="P335" s="61"/>
      <c r="Q335" s="62">
        <f t="shared" ca="1" si="66"/>
        <v>0</v>
      </c>
      <c r="R335" s="63" t="e">
        <f t="shared" ca="1" si="62"/>
        <v>#DIV/0!</v>
      </c>
      <c r="S335" s="64">
        <v>0</v>
      </c>
      <c r="T335" s="65" t="e">
        <f t="shared" si="67"/>
        <v>#DIV/0!</v>
      </c>
    </row>
    <row r="336" spans="2:20" x14ac:dyDescent="0.25">
      <c r="B336" s="54"/>
      <c r="C336" s="55" t="e">
        <f t="shared" si="63"/>
        <v>#DIV/0!</v>
      </c>
      <c r="D336" s="54"/>
      <c r="E336" s="56"/>
      <c r="F336" s="57"/>
      <c r="G336" s="58">
        <v>0</v>
      </c>
      <c r="H336" s="58">
        <v>0</v>
      </c>
      <c r="I336" s="59">
        <f t="shared" si="60"/>
        <v>0</v>
      </c>
      <c r="J336" s="60"/>
      <c r="K336" s="61">
        <f t="shared" si="64"/>
        <v>0</v>
      </c>
      <c r="L336" s="58">
        <v>0</v>
      </c>
      <c r="M336" s="58">
        <v>0</v>
      </c>
      <c r="N336" s="58">
        <f t="shared" si="61"/>
        <v>0</v>
      </c>
      <c r="O336" s="58">
        <f t="shared" si="65"/>
        <v>0</v>
      </c>
      <c r="P336" s="61"/>
      <c r="Q336" s="62">
        <f t="shared" ca="1" si="66"/>
        <v>0</v>
      </c>
      <c r="R336" s="63" t="e">
        <f t="shared" ca="1" si="62"/>
        <v>#DIV/0!</v>
      </c>
      <c r="S336" s="64">
        <v>0</v>
      </c>
      <c r="T336" s="65" t="e">
        <f t="shared" si="67"/>
        <v>#DIV/0!</v>
      </c>
    </row>
    <row r="337" spans="2:20" x14ac:dyDescent="0.25">
      <c r="B337" s="54"/>
      <c r="C337" s="55" t="e">
        <f t="shared" si="63"/>
        <v>#DIV/0!</v>
      </c>
      <c r="D337" s="54"/>
      <c r="E337" s="56"/>
      <c r="F337" s="57"/>
      <c r="G337" s="58">
        <v>0</v>
      </c>
      <c r="H337" s="58">
        <v>0</v>
      </c>
      <c r="I337" s="59">
        <f t="shared" si="60"/>
        <v>0</v>
      </c>
      <c r="J337" s="60"/>
      <c r="K337" s="61">
        <f t="shared" si="64"/>
        <v>0</v>
      </c>
      <c r="L337" s="58">
        <v>0</v>
      </c>
      <c r="M337" s="58">
        <v>0</v>
      </c>
      <c r="N337" s="58">
        <f t="shared" si="61"/>
        <v>0</v>
      </c>
      <c r="O337" s="58">
        <f t="shared" si="65"/>
        <v>0</v>
      </c>
      <c r="P337" s="61"/>
      <c r="Q337" s="62">
        <f t="shared" ca="1" si="66"/>
        <v>0</v>
      </c>
      <c r="R337" s="63" t="e">
        <f t="shared" ca="1" si="62"/>
        <v>#DIV/0!</v>
      </c>
      <c r="S337" s="64">
        <v>0</v>
      </c>
      <c r="T337" s="65" t="e">
        <f t="shared" si="67"/>
        <v>#DIV/0!</v>
      </c>
    </row>
    <row r="338" spans="2:20" x14ac:dyDescent="0.25">
      <c r="B338" s="54"/>
      <c r="C338" s="55" t="e">
        <f t="shared" si="63"/>
        <v>#DIV/0!</v>
      </c>
      <c r="D338" s="54"/>
      <c r="E338" s="56"/>
      <c r="F338" s="57"/>
      <c r="G338" s="58">
        <v>0</v>
      </c>
      <c r="H338" s="58">
        <v>0</v>
      </c>
      <c r="I338" s="59">
        <f t="shared" si="60"/>
        <v>0</v>
      </c>
      <c r="J338" s="60"/>
      <c r="K338" s="61">
        <f t="shared" si="64"/>
        <v>0</v>
      </c>
      <c r="L338" s="58">
        <v>0</v>
      </c>
      <c r="M338" s="58">
        <v>0</v>
      </c>
      <c r="N338" s="58">
        <f t="shared" si="61"/>
        <v>0</v>
      </c>
      <c r="O338" s="58">
        <f t="shared" si="65"/>
        <v>0</v>
      </c>
      <c r="P338" s="61"/>
      <c r="Q338" s="62">
        <f t="shared" ca="1" si="66"/>
        <v>0</v>
      </c>
      <c r="R338" s="63" t="e">
        <f t="shared" ca="1" si="62"/>
        <v>#DIV/0!</v>
      </c>
      <c r="S338" s="64">
        <v>0</v>
      </c>
      <c r="T338" s="65" t="e">
        <f t="shared" si="67"/>
        <v>#DIV/0!</v>
      </c>
    </row>
    <row r="339" spans="2:20" x14ac:dyDescent="0.25">
      <c r="B339" s="54"/>
      <c r="C339" s="55" t="e">
        <f t="shared" si="63"/>
        <v>#DIV/0!</v>
      </c>
      <c r="D339" s="54"/>
      <c r="E339" s="56"/>
      <c r="F339" s="57"/>
      <c r="G339" s="58">
        <v>0</v>
      </c>
      <c r="H339" s="58">
        <v>0</v>
      </c>
      <c r="I339" s="59">
        <f t="shared" si="60"/>
        <v>0</v>
      </c>
      <c r="J339" s="60"/>
      <c r="K339" s="61">
        <f t="shared" si="64"/>
        <v>0</v>
      </c>
      <c r="L339" s="58">
        <v>0</v>
      </c>
      <c r="M339" s="58">
        <v>0</v>
      </c>
      <c r="N339" s="58">
        <f t="shared" si="61"/>
        <v>0</v>
      </c>
      <c r="O339" s="58">
        <f t="shared" si="65"/>
        <v>0</v>
      </c>
      <c r="P339" s="61"/>
      <c r="Q339" s="62">
        <f t="shared" ca="1" si="66"/>
        <v>0</v>
      </c>
      <c r="R339" s="63" t="e">
        <f t="shared" ca="1" si="62"/>
        <v>#DIV/0!</v>
      </c>
      <c r="S339" s="64">
        <v>0</v>
      </c>
      <c r="T339" s="65" t="e">
        <f t="shared" si="67"/>
        <v>#DIV/0!</v>
      </c>
    </row>
    <row r="340" spans="2:20" x14ac:dyDescent="0.25">
      <c r="B340" s="54"/>
      <c r="C340" s="55" t="e">
        <f t="shared" si="63"/>
        <v>#DIV/0!</v>
      </c>
      <c r="D340" s="54"/>
      <c r="E340" s="56"/>
      <c r="F340" s="57"/>
      <c r="G340" s="58">
        <v>0</v>
      </c>
      <c r="H340" s="58">
        <v>0</v>
      </c>
      <c r="I340" s="59">
        <f t="shared" si="60"/>
        <v>0</v>
      </c>
      <c r="J340" s="60"/>
      <c r="K340" s="61">
        <f t="shared" si="64"/>
        <v>0</v>
      </c>
      <c r="L340" s="58">
        <v>0</v>
      </c>
      <c r="M340" s="58">
        <v>0</v>
      </c>
      <c r="N340" s="58">
        <f t="shared" si="61"/>
        <v>0</v>
      </c>
      <c r="O340" s="58">
        <f t="shared" si="65"/>
        <v>0</v>
      </c>
      <c r="P340" s="61"/>
      <c r="Q340" s="62">
        <f t="shared" ca="1" si="66"/>
        <v>0</v>
      </c>
      <c r="R340" s="63" t="e">
        <f t="shared" ca="1" si="62"/>
        <v>#DIV/0!</v>
      </c>
      <c r="S340" s="64">
        <v>0</v>
      </c>
      <c r="T340" s="65" t="e">
        <f t="shared" si="67"/>
        <v>#DIV/0!</v>
      </c>
    </row>
    <row r="341" spans="2:20" x14ac:dyDescent="0.25">
      <c r="B341" s="54"/>
      <c r="C341" s="55" t="e">
        <f t="shared" si="63"/>
        <v>#DIV/0!</v>
      </c>
      <c r="D341" s="54"/>
      <c r="E341" s="56"/>
      <c r="F341" s="57"/>
      <c r="G341" s="58">
        <v>0</v>
      </c>
      <c r="H341" s="58">
        <v>0</v>
      </c>
      <c r="I341" s="59">
        <f t="shared" si="60"/>
        <v>0</v>
      </c>
      <c r="J341" s="60"/>
      <c r="K341" s="61">
        <f t="shared" si="64"/>
        <v>0</v>
      </c>
      <c r="L341" s="58">
        <v>0</v>
      </c>
      <c r="M341" s="58">
        <v>0</v>
      </c>
      <c r="N341" s="58">
        <f t="shared" si="61"/>
        <v>0</v>
      </c>
      <c r="O341" s="58">
        <f t="shared" si="65"/>
        <v>0</v>
      </c>
      <c r="P341" s="61"/>
      <c r="Q341" s="62">
        <f t="shared" ca="1" si="66"/>
        <v>0</v>
      </c>
      <c r="R341" s="63" t="e">
        <f t="shared" ca="1" si="62"/>
        <v>#DIV/0!</v>
      </c>
      <c r="S341" s="64">
        <v>0</v>
      </c>
      <c r="T341" s="65" t="e">
        <f t="shared" si="67"/>
        <v>#DIV/0!</v>
      </c>
    </row>
    <row r="342" spans="2:20" x14ac:dyDescent="0.25">
      <c r="B342" s="54"/>
      <c r="C342" s="55" t="e">
        <f t="shared" si="63"/>
        <v>#DIV/0!</v>
      </c>
      <c r="D342" s="54"/>
      <c r="E342" s="56"/>
      <c r="F342" s="57"/>
      <c r="G342" s="58">
        <v>0</v>
      </c>
      <c r="H342" s="58">
        <v>0</v>
      </c>
      <c r="I342" s="59">
        <f t="shared" si="60"/>
        <v>0</v>
      </c>
      <c r="J342" s="60"/>
      <c r="K342" s="61">
        <f t="shared" si="64"/>
        <v>0</v>
      </c>
      <c r="L342" s="58">
        <v>0</v>
      </c>
      <c r="M342" s="58">
        <v>0</v>
      </c>
      <c r="N342" s="58">
        <f t="shared" si="61"/>
        <v>0</v>
      </c>
      <c r="O342" s="58">
        <f t="shared" si="65"/>
        <v>0</v>
      </c>
      <c r="P342" s="61"/>
      <c r="Q342" s="62">
        <f t="shared" ca="1" si="66"/>
        <v>0</v>
      </c>
      <c r="R342" s="63" t="e">
        <f t="shared" ca="1" si="62"/>
        <v>#DIV/0!</v>
      </c>
      <c r="S342" s="64">
        <v>0</v>
      </c>
      <c r="T342" s="65" t="e">
        <f t="shared" si="67"/>
        <v>#DIV/0!</v>
      </c>
    </row>
    <row r="343" spans="2:20" x14ac:dyDescent="0.25">
      <c r="B343" s="54"/>
      <c r="C343" s="55" t="e">
        <f t="shared" si="63"/>
        <v>#DIV/0!</v>
      </c>
      <c r="D343" s="54"/>
      <c r="E343" s="56"/>
      <c r="F343" s="57"/>
      <c r="G343" s="58">
        <v>0</v>
      </c>
      <c r="H343" s="58">
        <v>0</v>
      </c>
      <c r="I343" s="59">
        <f t="shared" si="60"/>
        <v>0</v>
      </c>
      <c r="J343" s="60"/>
      <c r="K343" s="61">
        <f t="shared" si="64"/>
        <v>0</v>
      </c>
      <c r="L343" s="58">
        <v>0</v>
      </c>
      <c r="M343" s="58">
        <v>0</v>
      </c>
      <c r="N343" s="58">
        <f t="shared" si="61"/>
        <v>0</v>
      </c>
      <c r="O343" s="58">
        <f t="shared" si="65"/>
        <v>0</v>
      </c>
      <c r="P343" s="61"/>
      <c r="Q343" s="62">
        <f t="shared" ca="1" si="66"/>
        <v>0</v>
      </c>
      <c r="R343" s="63" t="e">
        <f t="shared" ca="1" si="62"/>
        <v>#DIV/0!</v>
      </c>
      <c r="S343" s="64">
        <v>0</v>
      </c>
      <c r="T343" s="65" t="e">
        <f t="shared" si="67"/>
        <v>#DIV/0!</v>
      </c>
    </row>
    <row r="344" spans="2:20" x14ac:dyDescent="0.25">
      <c r="B344" s="54"/>
      <c r="C344" s="55" t="e">
        <f t="shared" si="63"/>
        <v>#DIV/0!</v>
      </c>
      <c r="D344" s="54"/>
      <c r="E344" s="56"/>
      <c r="F344" s="57"/>
      <c r="G344" s="58">
        <v>0</v>
      </c>
      <c r="H344" s="58">
        <v>0</v>
      </c>
      <c r="I344" s="59">
        <f t="shared" si="60"/>
        <v>0</v>
      </c>
      <c r="J344" s="60"/>
      <c r="K344" s="61">
        <f t="shared" si="64"/>
        <v>0</v>
      </c>
      <c r="L344" s="58">
        <v>0</v>
      </c>
      <c r="M344" s="58">
        <v>0</v>
      </c>
      <c r="N344" s="58">
        <f t="shared" si="61"/>
        <v>0</v>
      </c>
      <c r="O344" s="58">
        <f t="shared" si="65"/>
        <v>0</v>
      </c>
      <c r="P344" s="61"/>
      <c r="Q344" s="62">
        <f t="shared" ca="1" si="66"/>
        <v>0</v>
      </c>
      <c r="R344" s="63" t="e">
        <f t="shared" ca="1" si="62"/>
        <v>#DIV/0!</v>
      </c>
      <c r="S344" s="64">
        <v>0</v>
      </c>
      <c r="T344" s="65" t="e">
        <f t="shared" si="67"/>
        <v>#DIV/0!</v>
      </c>
    </row>
    <row r="345" spans="2:20" x14ac:dyDescent="0.25">
      <c r="B345" s="54"/>
      <c r="C345" s="55" t="e">
        <f t="shared" si="63"/>
        <v>#DIV/0!</v>
      </c>
      <c r="D345" s="54"/>
      <c r="E345" s="56"/>
      <c r="F345" s="57"/>
      <c r="G345" s="58">
        <v>0</v>
      </c>
      <c r="H345" s="58">
        <v>0</v>
      </c>
      <c r="I345" s="59">
        <f t="shared" si="60"/>
        <v>0</v>
      </c>
      <c r="J345" s="60"/>
      <c r="K345" s="61">
        <f t="shared" si="64"/>
        <v>0</v>
      </c>
      <c r="L345" s="58">
        <v>0</v>
      </c>
      <c r="M345" s="58">
        <v>0</v>
      </c>
      <c r="N345" s="58">
        <f t="shared" si="61"/>
        <v>0</v>
      </c>
      <c r="O345" s="58">
        <f t="shared" si="65"/>
        <v>0</v>
      </c>
      <c r="P345" s="61"/>
      <c r="Q345" s="62">
        <f t="shared" ca="1" si="66"/>
        <v>0</v>
      </c>
      <c r="R345" s="63" t="e">
        <f t="shared" ca="1" si="62"/>
        <v>#DIV/0!</v>
      </c>
      <c r="S345" s="64">
        <v>0</v>
      </c>
      <c r="T345" s="65" t="e">
        <f t="shared" si="67"/>
        <v>#DIV/0!</v>
      </c>
    </row>
    <row r="346" spans="2:20" x14ac:dyDescent="0.25">
      <c r="B346" s="54"/>
      <c r="C346" s="55" t="e">
        <f t="shared" si="63"/>
        <v>#DIV/0!</v>
      </c>
      <c r="D346" s="54"/>
      <c r="E346" s="56"/>
      <c r="F346" s="57"/>
      <c r="G346" s="58">
        <v>0</v>
      </c>
      <c r="H346" s="58">
        <v>0</v>
      </c>
      <c r="I346" s="59">
        <f t="shared" si="60"/>
        <v>0</v>
      </c>
      <c r="J346" s="60"/>
      <c r="K346" s="61">
        <f t="shared" si="64"/>
        <v>0</v>
      </c>
      <c r="L346" s="58">
        <v>0</v>
      </c>
      <c r="M346" s="58">
        <v>0</v>
      </c>
      <c r="N346" s="58">
        <f t="shared" si="61"/>
        <v>0</v>
      </c>
      <c r="O346" s="58">
        <f t="shared" si="65"/>
        <v>0</v>
      </c>
      <c r="P346" s="61"/>
      <c r="Q346" s="62">
        <f t="shared" ca="1" si="66"/>
        <v>0</v>
      </c>
      <c r="R346" s="63" t="e">
        <f t="shared" ca="1" si="62"/>
        <v>#DIV/0!</v>
      </c>
      <c r="S346" s="64">
        <v>0</v>
      </c>
      <c r="T346" s="65" t="e">
        <f t="shared" si="67"/>
        <v>#DIV/0!</v>
      </c>
    </row>
    <row r="347" spans="2:20" x14ac:dyDescent="0.25">
      <c r="B347" s="44"/>
      <c r="C347" s="44" t="s">
        <v>45</v>
      </c>
      <c r="D347" s="44"/>
      <c r="E347" s="40">
        <f>MIN(E307:E346)</f>
        <v>0</v>
      </c>
      <c r="F347" s="42">
        <f>SUM(F307:F346)</f>
        <v>0</v>
      </c>
      <c r="G347" s="44" t="e">
        <f>+I347/F347</f>
        <v>#DIV/0!</v>
      </c>
      <c r="H347" s="44"/>
      <c r="I347" s="41">
        <f>SUM(I307:I346)</f>
        <v>0</v>
      </c>
      <c r="J347" s="40"/>
      <c r="K347" s="44">
        <f>SUBTOTAL(109,K307:K346)</f>
        <v>0</v>
      </c>
      <c r="L347" s="41">
        <f>+L319</f>
        <v>0</v>
      </c>
      <c r="M347" s="44"/>
      <c r="N347" s="41">
        <f>SUBTOTAL(109,N307:N346)</f>
        <v>0</v>
      </c>
      <c r="O347" s="44">
        <f>+N347-I347</f>
        <v>0</v>
      </c>
      <c r="P347" s="44"/>
      <c r="Q347" s="44">
        <f t="shared" ref="Q347" si="68">(J347-E347)/365</f>
        <v>0</v>
      </c>
      <c r="R347" s="44" t="e">
        <f t="shared" si="62"/>
        <v>#DIV/0!</v>
      </c>
      <c r="S347" s="44">
        <f>SUM(S307:S319)</f>
        <v>0</v>
      </c>
      <c r="T347" s="70" t="e">
        <f t="shared" si="67"/>
        <v>#DIV/0!</v>
      </c>
    </row>
    <row r="348" spans="2:20" ht="30" x14ac:dyDescent="0.25">
      <c r="E348" s="44" t="s">
        <v>80</v>
      </c>
      <c r="F348" s="71">
        <v>0</v>
      </c>
      <c r="G348" s="69" t="e">
        <f>+F348/G347</f>
        <v>#DIV/0!</v>
      </c>
      <c r="N348" s="44" t="s">
        <v>6</v>
      </c>
      <c r="O348" s="28" t="e">
        <f>+O347/N347</f>
        <v>#DIV/0!</v>
      </c>
      <c r="T348" s="26" t="e">
        <f t="shared" si="67"/>
        <v>#DIV/0!</v>
      </c>
    </row>
    <row r="352" spans="2:20" ht="61.5" x14ac:dyDescent="0.9">
      <c r="B352" s="18" t="s">
        <v>93</v>
      </c>
      <c r="D352" s="104" t="s">
        <v>29</v>
      </c>
      <c r="E352" s="105"/>
      <c r="F352" s="105"/>
      <c r="G352" s="105"/>
      <c r="H352" s="105"/>
      <c r="I352" s="106"/>
      <c r="J352" s="107" t="s">
        <v>30</v>
      </c>
      <c r="K352" s="108"/>
      <c r="L352" s="108"/>
      <c r="M352" s="108"/>
      <c r="N352" s="109"/>
      <c r="S352" s="110">
        <v>2015</v>
      </c>
      <c r="T352" s="111"/>
    </row>
    <row r="353" spans="2:20" ht="45" x14ac:dyDescent="0.25">
      <c r="B353" s="44" t="s">
        <v>75</v>
      </c>
      <c r="C353" s="44" t="s">
        <v>65</v>
      </c>
      <c r="D353" s="44" t="s">
        <v>12</v>
      </c>
      <c r="E353" s="44" t="s">
        <v>32</v>
      </c>
      <c r="F353" s="44" t="s">
        <v>76</v>
      </c>
      <c r="G353" s="44" t="s">
        <v>34</v>
      </c>
      <c r="H353" s="44" t="s">
        <v>39</v>
      </c>
      <c r="I353" s="44" t="s">
        <v>77</v>
      </c>
      <c r="J353" s="44" t="s">
        <v>33</v>
      </c>
      <c r="K353" s="44" t="s">
        <v>78</v>
      </c>
      <c r="L353" s="44" t="s">
        <v>34</v>
      </c>
      <c r="M353" s="44" t="s">
        <v>39</v>
      </c>
      <c r="N353" s="44" t="s">
        <v>77</v>
      </c>
      <c r="O353" s="44" t="s">
        <v>8</v>
      </c>
      <c r="P353" s="44" t="s">
        <v>40</v>
      </c>
      <c r="Q353" s="44" t="s">
        <v>41</v>
      </c>
      <c r="R353" s="44" t="s">
        <v>42</v>
      </c>
      <c r="S353" s="44" t="s">
        <v>43</v>
      </c>
      <c r="T353" s="44" t="s">
        <v>44</v>
      </c>
    </row>
    <row r="354" spans="2:20" x14ac:dyDescent="0.25">
      <c r="B354" s="54"/>
      <c r="C354" s="55" t="e">
        <f>+F$395/(+I354/F354)</f>
        <v>#DIV/0!</v>
      </c>
      <c r="D354" s="54"/>
      <c r="E354" s="56"/>
      <c r="F354" s="57"/>
      <c r="G354" s="58">
        <v>0</v>
      </c>
      <c r="H354" s="58">
        <v>0</v>
      </c>
      <c r="I354" s="59">
        <f t="shared" ref="I354:I393" si="69">F354*G354+H354</f>
        <v>0</v>
      </c>
      <c r="J354" s="60"/>
      <c r="K354" s="61">
        <f>IF(J354&gt;0,F354,0)</f>
        <v>0</v>
      </c>
      <c r="L354" s="58">
        <v>0</v>
      </c>
      <c r="M354" s="58">
        <v>0</v>
      </c>
      <c r="N354" s="58">
        <f t="shared" ref="N354:N393" si="70">K354*L354-M354</f>
        <v>0</v>
      </c>
      <c r="O354" s="58">
        <f>IF(J354&gt;0,N354-I354,0)</f>
        <v>0</v>
      </c>
      <c r="P354" s="61"/>
      <c r="Q354" s="62">
        <f ca="1">IF(E354&gt;0,IF(J354&gt;0,(J354-E354)/365,(TODAY()-E354)/365),0)</f>
        <v>0</v>
      </c>
      <c r="R354" s="63" t="e">
        <f t="shared" ref="R354:R394" ca="1" si="71">10^(LOG(N354/I354)/Q354)-1</f>
        <v>#DIV/0!</v>
      </c>
      <c r="S354" s="64">
        <v>0</v>
      </c>
      <c r="T354" s="65" t="e">
        <f>+S354/I354</f>
        <v>#DIV/0!</v>
      </c>
    </row>
    <row r="355" spans="2:20" x14ac:dyDescent="0.25">
      <c r="B355" s="54"/>
      <c r="C355" s="55" t="e">
        <f t="shared" ref="C355:C393" si="72">+F$395/(+I355/F355)</f>
        <v>#DIV/0!</v>
      </c>
      <c r="D355" s="54"/>
      <c r="E355" s="56"/>
      <c r="F355" s="57"/>
      <c r="G355" s="58">
        <v>0</v>
      </c>
      <c r="H355" s="58">
        <v>0</v>
      </c>
      <c r="I355" s="59">
        <f t="shared" si="69"/>
        <v>0</v>
      </c>
      <c r="J355" s="60"/>
      <c r="K355" s="61">
        <f t="shared" ref="K355:K393" si="73">IF(J355&gt;0,F355,0)</f>
        <v>0</v>
      </c>
      <c r="L355" s="58">
        <v>0</v>
      </c>
      <c r="M355" s="58">
        <v>0</v>
      </c>
      <c r="N355" s="58">
        <f t="shared" si="70"/>
        <v>0</v>
      </c>
      <c r="O355" s="58">
        <f t="shared" ref="O355:O393" si="74">IF(J355&gt;0,N355-I355,0)</f>
        <v>0</v>
      </c>
      <c r="P355" s="61"/>
      <c r="Q355" s="62">
        <f t="shared" ref="Q355:Q393" ca="1" si="75">IF(E355&gt;0,IF(J355&gt;0,(J355-E355)/365,(TODAY()-E355)/365),0)</f>
        <v>0</v>
      </c>
      <c r="R355" s="63" t="e">
        <f t="shared" ca="1" si="71"/>
        <v>#DIV/0!</v>
      </c>
      <c r="S355" s="64">
        <v>0</v>
      </c>
      <c r="T355" s="65" t="e">
        <f t="shared" ref="T355:T395" si="76">+S355/I355</f>
        <v>#DIV/0!</v>
      </c>
    </row>
    <row r="356" spans="2:20" x14ac:dyDescent="0.25">
      <c r="B356" s="54"/>
      <c r="C356" s="55" t="e">
        <f t="shared" si="72"/>
        <v>#DIV/0!</v>
      </c>
      <c r="D356" s="54"/>
      <c r="E356" s="56"/>
      <c r="F356" s="57"/>
      <c r="G356" s="58">
        <v>0</v>
      </c>
      <c r="H356" s="58">
        <v>0</v>
      </c>
      <c r="I356" s="59">
        <f t="shared" si="69"/>
        <v>0</v>
      </c>
      <c r="J356" s="60"/>
      <c r="K356" s="61">
        <f t="shared" si="73"/>
        <v>0</v>
      </c>
      <c r="L356" s="58">
        <v>0</v>
      </c>
      <c r="M356" s="58">
        <v>0</v>
      </c>
      <c r="N356" s="58">
        <f t="shared" si="70"/>
        <v>0</v>
      </c>
      <c r="O356" s="58">
        <f t="shared" si="74"/>
        <v>0</v>
      </c>
      <c r="P356" s="61"/>
      <c r="Q356" s="62">
        <f t="shared" ca="1" si="75"/>
        <v>0</v>
      </c>
      <c r="R356" s="63" t="e">
        <f t="shared" ca="1" si="71"/>
        <v>#DIV/0!</v>
      </c>
      <c r="S356" s="64">
        <v>0</v>
      </c>
      <c r="T356" s="65" t="e">
        <f t="shared" si="76"/>
        <v>#DIV/0!</v>
      </c>
    </row>
    <row r="357" spans="2:20" x14ac:dyDescent="0.25">
      <c r="B357" s="54"/>
      <c r="C357" s="55" t="e">
        <f t="shared" si="72"/>
        <v>#DIV/0!</v>
      </c>
      <c r="D357" s="54"/>
      <c r="E357" s="56"/>
      <c r="F357" s="57"/>
      <c r="G357" s="58">
        <v>0</v>
      </c>
      <c r="H357" s="58">
        <v>0</v>
      </c>
      <c r="I357" s="59">
        <f t="shared" si="69"/>
        <v>0</v>
      </c>
      <c r="J357" s="60"/>
      <c r="K357" s="61">
        <f t="shared" si="73"/>
        <v>0</v>
      </c>
      <c r="L357" s="58">
        <v>0</v>
      </c>
      <c r="M357" s="58">
        <v>0</v>
      </c>
      <c r="N357" s="58">
        <f t="shared" si="70"/>
        <v>0</v>
      </c>
      <c r="O357" s="58">
        <f t="shared" si="74"/>
        <v>0</v>
      </c>
      <c r="P357" s="61"/>
      <c r="Q357" s="62">
        <f t="shared" ca="1" si="75"/>
        <v>0</v>
      </c>
      <c r="R357" s="63" t="e">
        <f t="shared" ca="1" si="71"/>
        <v>#DIV/0!</v>
      </c>
      <c r="S357" s="64">
        <v>0</v>
      </c>
      <c r="T357" s="65" t="e">
        <f t="shared" si="76"/>
        <v>#DIV/0!</v>
      </c>
    </row>
    <row r="358" spans="2:20" x14ac:dyDescent="0.25">
      <c r="B358" s="54"/>
      <c r="C358" s="55" t="e">
        <f t="shared" si="72"/>
        <v>#DIV/0!</v>
      </c>
      <c r="D358" s="54"/>
      <c r="E358" s="56"/>
      <c r="F358" s="57"/>
      <c r="G358" s="58">
        <v>0</v>
      </c>
      <c r="H358" s="58">
        <v>0</v>
      </c>
      <c r="I358" s="59">
        <f t="shared" si="69"/>
        <v>0</v>
      </c>
      <c r="J358" s="60"/>
      <c r="K358" s="61">
        <f t="shared" si="73"/>
        <v>0</v>
      </c>
      <c r="L358" s="58">
        <v>0</v>
      </c>
      <c r="M358" s="58">
        <v>0</v>
      </c>
      <c r="N358" s="58">
        <f t="shared" si="70"/>
        <v>0</v>
      </c>
      <c r="O358" s="58">
        <f t="shared" si="74"/>
        <v>0</v>
      </c>
      <c r="P358" s="61"/>
      <c r="Q358" s="62">
        <f t="shared" ca="1" si="75"/>
        <v>0</v>
      </c>
      <c r="R358" s="63" t="e">
        <f t="shared" ca="1" si="71"/>
        <v>#DIV/0!</v>
      </c>
      <c r="S358" s="64">
        <v>0</v>
      </c>
      <c r="T358" s="65" t="e">
        <f t="shared" si="76"/>
        <v>#DIV/0!</v>
      </c>
    </row>
    <row r="359" spans="2:20" x14ac:dyDescent="0.25">
      <c r="B359" s="54"/>
      <c r="C359" s="55" t="e">
        <f t="shared" si="72"/>
        <v>#DIV/0!</v>
      </c>
      <c r="D359" s="54"/>
      <c r="E359" s="56"/>
      <c r="F359" s="57"/>
      <c r="G359" s="58">
        <v>0</v>
      </c>
      <c r="H359" s="58">
        <v>0</v>
      </c>
      <c r="I359" s="59">
        <f t="shared" si="69"/>
        <v>0</v>
      </c>
      <c r="J359" s="60"/>
      <c r="K359" s="61">
        <f t="shared" si="73"/>
        <v>0</v>
      </c>
      <c r="L359" s="58">
        <v>0</v>
      </c>
      <c r="M359" s="58">
        <v>0</v>
      </c>
      <c r="N359" s="58">
        <f t="shared" si="70"/>
        <v>0</v>
      </c>
      <c r="O359" s="58">
        <f t="shared" si="74"/>
        <v>0</v>
      </c>
      <c r="P359" s="61"/>
      <c r="Q359" s="62">
        <f t="shared" ca="1" si="75"/>
        <v>0</v>
      </c>
      <c r="R359" s="63" t="e">
        <f t="shared" ca="1" si="71"/>
        <v>#DIV/0!</v>
      </c>
      <c r="S359" s="64">
        <v>0</v>
      </c>
      <c r="T359" s="65" t="e">
        <f t="shared" si="76"/>
        <v>#DIV/0!</v>
      </c>
    </row>
    <row r="360" spans="2:20" x14ac:dyDescent="0.25">
      <c r="B360" s="54"/>
      <c r="C360" s="55" t="e">
        <f t="shared" si="72"/>
        <v>#DIV/0!</v>
      </c>
      <c r="D360" s="54"/>
      <c r="E360" s="56"/>
      <c r="F360" s="57"/>
      <c r="G360" s="58">
        <v>0</v>
      </c>
      <c r="H360" s="58">
        <v>0</v>
      </c>
      <c r="I360" s="59">
        <f t="shared" si="69"/>
        <v>0</v>
      </c>
      <c r="J360" s="60"/>
      <c r="K360" s="61">
        <f t="shared" si="73"/>
        <v>0</v>
      </c>
      <c r="L360" s="58">
        <v>0</v>
      </c>
      <c r="M360" s="58">
        <v>0</v>
      </c>
      <c r="N360" s="58">
        <f t="shared" si="70"/>
        <v>0</v>
      </c>
      <c r="O360" s="58">
        <f t="shared" si="74"/>
        <v>0</v>
      </c>
      <c r="P360" s="61"/>
      <c r="Q360" s="62">
        <f t="shared" ca="1" si="75"/>
        <v>0</v>
      </c>
      <c r="R360" s="63" t="e">
        <f t="shared" ca="1" si="71"/>
        <v>#DIV/0!</v>
      </c>
      <c r="S360" s="64">
        <v>0</v>
      </c>
      <c r="T360" s="65" t="e">
        <f t="shared" si="76"/>
        <v>#DIV/0!</v>
      </c>
    </row>
    <row r="361" spans="2:20" x14ac:dyDescent="0.25">
      <c r="B361" s="54"/>
      <c r="C361" s="55" t="e">
        <f t="shared" si="72"/>
        <v>#DIV/0!</v>
      </c>
      <c r="D361" s="54"/>
      <c r="E361" s="56"/>
      <c r="F361" s="57"/>
      <c r="G361" s="58">
        <v>0</v>
      </c>
      <c r="H361" s="58">
        <v>0</v>
      </c>
      <c r="I361" s="59">
        <f t="shared" si="69"/>
        <v>0</v>
      </c>
      <c r="J361" s="60"/>
      <c r="K361" s="61">
        <f t="shared" si="73"/>
        <v>0</v>
      </c>
      <c r="L361" s="58">
        <v>0</v>
      </c>
      <c r="M361" s="58">
        <v>0</v>
      </c>
      <c r="N361" s="58">
        <f t="shared" si="70"/>
        <v>0</v>
      </c>
      <c r="O361" s="58">
        <f t="shared" si="74"/>
        <v>0</v>
      </c>
      <c r="P361" s="61"/>
      <c r="Q361" s="62">
        <f t="shared" ca="1" si="75"/>
        <v>0</v>
      </c>
      <c r="R361" s="63" t="e">
        <f t="shared" ca="1" si="71"/>
        <v>#DIV/0!</v>
      </c>
      <c r="S361" s="64">
        <v>0</v>
      </c>
      <c r="T361" s="65" t="e">
        <f t="shared" si="76"/>
        <v>#DIV/0!</v>
      </c>
    </row>
    <row r="362" spans="2:20" x14ac:dyDescent="0.25">
      <c r="B362" s="54"/>
      <c r="C362" s="55" t="e">
        <f t="shared" si="72"/>
        <v>#DIV/0!</v>
      </c>
      <c r="D362" s="54"/>
      <c r="E362" s="56"/>
      <c r="F362" s="57"/>
      <c r="G362" s="58">
        <v>0</v>
      </c>
      <c r="H362" s="58">
        <v>0</v>
      </c>
      <c r="I362" s="59">
        <f t="shared" si="69"/>
        <v>0</v>
      </c>
      <c r="J362" s="60"/>
      <c r="K362" s="61">
        <f t="shared" si="73"/>
        <v>0</v>
      </c>
      <c r="L362" s="58">
        <v>0</v>
      </c>
      <c r="M362" s="58">
        <v>0</v>
      </c>
      <c r="N362" s="58">
        <f t="shared" si="70"/>
        <v>0</v>
      </c>
      <c r="O362" s="58">
        <f t="shared" si="74"/>
        <v>0</v>
      </c>
      <c r="P362" s="61"/>
      <c r="Q362" s="62">
        <f t="shared" ca="1" si="75"/>
        <v>0</v>
      </c>
      <c r="R362" s="63" t="e">
        <f t="shared" ca="1" si="71"/>
        <v>#DIV/0!</v>
      </c>
      <c r="S362" s="64">
        <v>0</v>
      </c>
      <c r="T362" s="65" t="e">
        <f t="shared" si="76"/>
        <v>#DIV/0!</v>
      </c>
    </row>
    <row r="363" spans="2:20" x14ac:dyDescent="0.25">
      <c r="B363" s="54"/>
      <c r="C363" s="55" t="e">
        <f t="shared" si="72"/>
        <v>#DIV/0!</v>
      </c>
      <c r="D363" s="54"/>
      <c r="E363" s="56"/>
      <c r="F363" s="57"/>
      <c r="G363" s="58">
        <v>0</v>
      </c>
      <c r="H363" s="58">
        <v>0</v>
      </c>
      <c r="I363" s="59">
        <f t="shared" si="69"/>
        <v>0</v>
      </c>
      <c r="J363" s="60"/>
      <c r="K363" s="61">
        <f t="shared" si="73"/>
        <v>0</v>
      </c>
      <c r="L363" s="58">
        <v>0</v>
      </c>
      <c r="M363" s="58">
        <v>0</v>
      </c>
      <c r="N363" s="58">
        <f t="shared" si="70"/>
        <v>0</v>
      </c>
      <c r="O363" s="58">
        <f t="shared" si="74"/>
        <v>0</v>
      </c>
      <c r="P363" s="61"/>
      <c r="Q363" s="62">
        <f t="shared" ca="1" si="75"/>
        <v>0</v>
      </c>
      <c r="R363" s="63" t="e">
        <f t="shared" ca="1" si="71"/>
        <v>#DIV/0!</v>
      </c>
      <c r="S363" s="64">
        <v>0</v>
      </c>
      <c r="T363" s="65" t="e">
        <f t="shared" si="76"/>
        <v>#DIV/0!</v>
      </c>
    </row>
    <row r="364" spans="2:20" x14ac:dyDescent="0.25">
      <c r="B364" s="54"/>
      <c r="C364" s="55" t="e">
        <f t="shared" si="72"/>
        <v>#DIV/0!</v>
      </c>
      <c r="D364" s="54"/>
      <c r="E364" s="56"/>
      <c r="F364" s="57"/>
      <c r="G364" s="58">
        <v>0</v>
      </c>
      <c r="H364" s="58">
        <v>0</v>
      </c>
      <c r="I364" s="59">
        <f t="shared" si="69"/>
        <v>0</v>
      </c>
      <c r="J364" s="60"/>
      <c r="K364" s="61">
        <f t="shared" si="73"/>
        <v>0</v>
      </c>
      <c r="L364" s="58">
        <v>0</v>
      </c>
      <c r="M364" s="58">
        <v>0</v>
      </c>
      <c r="N364" s="58">
        <f t="shared" si="70"/>
        <v>0</v>
      </c>
      <c r="O364" s="58">
        <f t="shared" si="74"/>
        <v>0</v>
      </c>
      <c r="P364" s="61"/>
      <c r="Q364" s="62">
        <f t="shared" ca="1" si="75"/>
        <v>0</v>
      </c>
      <c r="R364" s="63" t="e">
        <f t="shared" ca="1" si="71"/>
        <v>#DIV/0!</v>
      </c>
      <c r="S364" s="64">
        <v>0</v>
      </c>
      <c r="T364" s="65" t="e">
        <f t="shared" si="76"/>
        <v>#DIV/0!</v>
      </c>
    </row>
    <row r="365" spans="2:20" x14ac:dyDescent="0.25">
      <c r="B365" s="54"/>
      <c r="C365" s="55" t="e">
        <f t="shared" si="72"/>
        <v>#DIV/0!</v>
      </c>
      <c r="D365" s="54"/>
      <c r="E365" s="56"/>
      <c r="F365" s="57"/>
      <c r="G365" s="58">
        <v>0</v>
      </c>
      <c r="H365" s="58">
        <v>0</v>
      </c>
      <c r="I365" s="59">
        <f t="shared" si="69"/>
        <v>0</v>
      </c>
      <c r="J365" s="60"/>
      <c r="K365" s="61">
        <f t="shared" si="73"/>
        <v>0</v>
      </c>
      <c r="L365" s="58">
        <v>0</v>
      </c>
      <c r="M365" s="58">
        <v>0</v>
      </c>
      <c r="N365" s="58">
        <f t="shared" si="70"/>
        <v>0</v>
      </c>
      <c r="O365" s="58">
        <f t="shared" si="74"/>
        <v>0</v>
      </c>
      <c r="P365" s="61"/>
      <c r="Q365" s="62">
        <f t="shared" ca="1" si="75"/>
        <v>0</v>
      </c>
      <c r="R365" s="63" t="e">
        <f t="shared" ca="1" si="71"/>
        <v>#DIV/0!</v>
      </c>
      <c r="S365" s="64">
        <v>0</v>
      </c>
      <c r="T365" s="65" t="e">
        <f t="shared" si="76"/>
        <v>#DIV/0!</v>
      </c>
    </row>
    <row r="366" spans="2:20" x14ac:dyDescent="0.25">
      <c r="B366" s="54"/>
      <c r="C366" s="55" t="e">
        <f t="shared" si="72"/>
        <v>#DIV/0!</v>
      </c>
      <c r="D366" s="54"/>
      <c r="E366" s="56"/>
      <c r="F366" s="57"/>
      <c r="G366" s="58">
        <v>0</v>
      </c>
      <c r="H366" s="58">
        <v>0</v>
      </c>
      <c r="I366" s="59">
        <f t="shared" si="69"/>
        <v>0</v>
      </c>
      <c r="J366" s="60"/>
      <c r="K366" s="61">
        <f t="shared" si="73"/>
        <v>0</v>
      </c>
      <c r="L366" s="58">
        <v>0</v>
      </c>
      <c r="M366" s="58">
        <v>0</v>
      </c>
      <c r="N366" s="58">
        <f t="shared" si="70"/>
        <v>0</v>
      </c>
      <c r="O366" s="58">
        <f t="shared" si="74"/>
        <v>0</v>
      </c>
      <c r="P366" s="61"/>
      <c r="Q366" s="62">
        <f t="shared" ca="1" si="75"/>
        <v>0</v>
      </c>
      <c r="R366" s="63" t="e">
        <f t="shared" ca="1" si="71"/>
        <v>#DIV/0!</v>
      </c>
      <c r="S366" s="64">
        <v>0</v>
      </c>
      <c r="T366" s="65" t="e">
        <f t="shared" si="76"/>
        <v>#DIV/0!</v>
      </c>
    </row>
    <row r="367" spans="2:20" x14ac:dyDescent="0.25">
      <c r="B367" s="54"/>
      <c r="C367" s="55" t="e">
        <f t="shared" si="72"/>
        <v>#DIV/0!</v>
      </c>
      <c r="D367" s="54"/>
      <c r="E367" s="56"/>
      <c r="F367" s="57"/>
      <c r="G367" s="58">
        <v>0</v>
      </c>
      <c r="H367" s="58">
        <v>0</v>
      </c>
      <c r="I367" s="59">
        <f t="shared" si="69"/>
        <v>0</v>
      </c>
      <c r="J367" s="60"/>
      <c r="K367" s="61">
        <f t="shared" si="73"/>
        <v>0</v>
      </c>
      <c r="L367" s="58">
        <v>0</v>
      </c>
      <c r="M367" s="58">
        <v>0</v>
      </c>
      <c r="N367" s="58">
        <f t="shared" si="70"/>
        <v>0</v>
      </c>
      <c r="O367" s="58">
        <f t="shared" si="74"/>
        <v>0</v>
      </c>
      <c r="P367" s="61"/>
      <c r="Q367" s="62">
        <f t="shared" ca="1" si="75"/>
        <v>0</v>
      </c>
      <c r="R367" s="63" t="e">
        <f t="shared" ca="1" si="71"/>
        <v>#DIV/0!</v>
      </c>
      <c r="S367" s="64">
        <v>0</v>
      </c>
      <c r="T367" s="65" t="e">
        <f t="shared" si="76"/>
        <v>#DIV/0!</v>
      </c>
    </row>
    <row r="368" spans="2:20" x14ac:dyDescent="0.25">
      <c r="B368" s="54"/>
      <c r="C368" s="55" t="e">
        <f t="shared" si="72"/>
        <v>#DIV/0!</v>
      </c>
      <c r="D368" s="54"/>
      <c r="E368" s="56"/>
      <c r="F368" s="57"/>
      <c r="G368" s="58">
        <v>0</v>
      </c>
      <c r="H368" s="58">
        <v>0</v>
      </c>
      <c r="I368" s="59">
        <f t="shared" si="69"/>
        <v>0</v>
      </c>
      <c r="J368" s="60"/>
      <c r="K368" s="61">
        <f t="shared" si="73"/>
        <v>0</v>
      </c>
      <c r="L368" s="58">
        <v>0</v>
      </c>
      <c r="M368" s="58">
        <v>0</v>
      </c>
      <c r="N368" s="58">
        <f t="shared" si="70"/>
        <v>0</v>
      </c>
      <c r="O368" s="58">
        <f t="shared" si="74"/>
        <v>0</v>
      </c>
      <c r="P368" s="61"/>
      <c r="Q368" s="62">
        <f t="shared" ca="1" si="75"/>
        <v>0</v>
      </c>
      <c r="R368" s="63" t="e">
        <f t="shared" ca="1" si="71"/>
        <v>#DIV/0!</v>
      </c>
      <c r="S368" s="64">
        <v>0</v>
      </c>
      <c r="T368" s="65" t="e">
        <f t="shared" si="76"/>
        <v>#DIV/0!</v>
      </c>
    </row>
    <row r="369" spans="2:20" x14ac:dyDescent="0.25">
      <c r="B369" s="54"/>
      <c r="C369" s="55" t="e">
        <f t="shared" si="72"/>
        <v>#DIV/0!</v>
      </c>
      <c r="D369" s="54"/>
      <c r="E369" s="56"/>
      <c r="F369" s="57"/>
      <c r="G369" s="58">
        <v>0</v>
      </c>
      <c r="H369" s="58">
        <v>0</v>
      </c>
      <c r="I369" s="59">
        <f t="shared" si="69"/>
        <v>0</v>
      </c>
      <c r="J369" s="60"/>
      <c r="K369" s="61">
        <f t="shared" si="73"/>
        <v>0</v>
      </c>
      <c r="L369" s="58">
        <v>0</v>
      </c>
      <c r="M369" s="58">
        <v>0</v>
      </c>
      <c r="N369" s="58">
        <f t="shared" si="70"/>
        <v>0</v>
      </c>
      <c r="O369" s="58">
        <f t="shared" si="74"/>
        <v>0</v>
      </c>
      <c r="P369" s="61"/>
      <c r="Q369" s="62">
        <f t="shared" ca="1" si="75"/>
        <v>0</v>
      </c>
      <c r="R369" s="63" t="e">
        <f t="shared" ca="1" si="71"/>
        <v>#DIV/0!</v>
      </c>
      <c r="S369" s="64">
        <v>0</v>
      </c>
      <c r="T369" s="65" t="e">
        <f t="shared" si="76"/>
        <v>#DIV/0!</v>
      </c>
    </row>
    <row r="370" spans="2:20" x14ac:dyDescent="0.25">
      <c r="B370" s="54"/>
      <c r="C370" s="55" t="e">
        <f t="shared" si="72"/>
        <v>#DIV/0!</v>
      </c>
      <c r="D370" s="54"/>
      <c r="E370" s="56"/>
      <c r="F370" s="57"/>
      <c r="G370" s="58">
        <v>0</v>
      </c>
      <c r="H370" s="58">
        <v>0</v>
      </c>
      <c r="I370" s="59">
        <f t="shared" si="69"/>
        <v>0</v>
      </c>
      <c r="J370" s="60"/>
      <c r="K370" s="61">
        <f t="shared" si="73"/>
        <v>0</v>
      </c>
      <c r="L370" s="58">
        <v>0</v>
      </c>
      <c r="M370" s="58">
        <v>0</v>
      </c>
      <c r="N370" s="58">
        <f t="shared" si="70"/>
        <v>0</v>
      </c>
      <c r="O370" s="58">
        <f t="shared" si="74"/>
        <v>0</v>
      </c>
      <c r="P370" s="61"/>
      <c r="Q370" s="62">
        <f t="shared" ca="1" si="75"/>
        <v>0</v>
      </c>
      <c r="R370" s="63" t="e">
        <f t="shared" ca="1" si="71"/>
        <v>#DIV/0!</v>
      </c>
      <c r="S370" s="64">
        <v>0</v>
      </c>
      <c r="T370" s="65" t="e">
        <f t="shared" si="76"/>
        <v>#DIV/0!</v>
      </c>
    </row>
    <row r="371" spans="2:20" x14ac:dyDescent="0.25">
      <c r="B371" s="54"/>
      <c r="C371" s="55" t="e">
        <f t="shared" si="72"/>
        <v>#DIV/0!</v>
      </c>
      <c r="D371" s="54"/>
      <c r="E371" s="56"/>
      <c r="F371" s="57"/>
      <c r="G371" s="58">
        <v>0</v>
      </c>
      <c r="H371" s="58">
        <v>0</v>
      </c>
      <c r="I371" s="59">
        <f t="shared" si="69"/>
        <v>0</v>
      </c>
      <c r="J371" s="60"/>
      <c r="K371" s="61">
        <f t="shared" si="73"/>
        <v>0</v>
      </c>
      <c r="L371" s="58">
        <v>0</v>
      </c>
      <c r="M371" s="58">
        <v>0</v>
      </c>
      <c r="N371" s="58">
        <f t="shared" si="70"/>
        <v>0</v>
      </c>
      <c r="O371" s="58">
        <f t="shared" si="74"/>
        <v>0</v>
      </c>
      <c r="P371" s="61"/>
      <c r="Q371" s="62">
        <f t="shared" ca="1" si="75"/>
        <v>0</v>
      </c>
      <c r="R371" s="63" t="e">
        <f t="shared" ca="1" si="71"/>
        <v>#DIV/0!</v>
      </c>
      <c r="S371" s="64">
        <v>0</v>
      </c>
      <c r="T371" s="65" t="e">
        <f t="shared" si="76"/>
        <v>#DIV/0!</v>
      </c>
    </row>
    <row r="372" spans="2:20" x14ac:dyDescent="0.25">
      <c r="B372" s="54"/>
      <c r="C372" s="55" t="e">
        <f t="shared" si="72"/>
        <v>#DIV/0!</v>
      </c>
      <c r="D372" s="54"/>
      <c r="E372" s="56"/>
      <c r="F372" s="57"/>
      <c r="G372" s="58">
        <v>0</v>
      </c>
      <c r="H372" s="58">
        <v>0</v>
      </c>
      <c r="I372" s="59">
        <f t="shared" si="69"/>
        <v>0</v>
      </c>
      <c r="J372" s="60"/>
      <c r="K372" s="61">
        <f t="shared" si="73"/>
        <v>0</v>
      </c>
      <c r="L372" s="58">
        <v>0</v>
      </c>
      <c r="M372" s="58">
        <v>0</v>
      </c>
      <c r="N372" s="58">
        <f t="shared" si="70"/>
        <v>0</v>
      </c>
      <c r="O372" s="58">
        <f t="shared" si="74"/>
        <v>0</v>
      </c>
      <c r="P372" s="61"/>
      <c r="Q372" s="62">
        <f t="shared" ca="1" si="75"/>
        <v>0</v>
      </c>
      <c r="R372" s="63" t="e">
        <f t="shared" ca="1" si="71"/>
        <v>#DIV/0!</v>
      </c>
      <c r="S372" s="64">
        <v>0</v>
      </c>
      <c r="T372" s="65" t="e">
        <f t="shared" si="76"/>
        <v>#DIV/0!</v>
      </c>
    </row>
    <row r="373" spans="2:20" x14ac:dyDescent="0.25">
      <c r="B373" s="54"/>
      <c r="C373" s="55" t="e">
        <f t="shared" si="72"/>
        <v>#DIV/0!</v>
      </c>
      <c r="D373" s="54"/>
      <c r="E373" s="56"/>
      <c r="F373" s="57"/>
      <c r="G373" s="58">
        <v>0</v>
      </c>
      <c r="H373" s="58">
        <v>0</v>
      </c>
      <c r="I373" s="59">
        <f t="shared" si="69"/>
        <v>0</v>
      </c>
      <c r="J373" s="60"/>
      <c r="K373" s="61">
        <f t="shared" si="73"/>
        <v>0</v>
      </c>
      <c r="L373" s="58">
        <v>0</v>
      </c>
      <c r="M373" s="58">
        <v>0</v>
      </c>
      <c r="N373" s="58">
        <f t="shared" si="70"/>
        <v>0</v>
      </c>
      <c r="O373" s="58">
        <f t="shared" si="74"/>
        <v>0</v>
      </c>
      <c r="P373" s="61"/>
      <c r="Q373" s="62">
        <f t="shared" ca="1" si="75"/>
        <v>0</v>
      </c>
      <c r="R373" s="63" t="e">
        <f t="shared" ca="1" si="71"/>
        <v>#DIV/0!</v>
      </c>
      <c r="S373" s="64">
        <v>0</v>
      </c>
      <c r="T373" s="65" t="e">
        <f t="shared" si="76"/>
        <v>#DIV/0!</v>
      </c>
    </row>
    <row r="374" spans="2:20" x14ac:dyDescent="0.25">
      <c r="B374" s="54"/>
      <c r="C374" s="55" t="e">
        <f t="shared" si="72"/>
        <v>#DIV/0!</v>
      </c>
      <c r="D374" s="54"/>
      <c r="E374" s="56"/>
      <c r="F374" s="57"/>
      <c r="G374" s="58">
        <v>0</v>
      </c>
      <c r="H374" s="58">
        <v>0</v>
      </c>
      <c r="I374" s="59">
        <f t="shared" si="69"/>
        <v>0</v>
      </c>
      <c r="J374" s="60"/>
      <c r="K374" s="61">
        <f t="shared" si="73"/>
        <v>0</v>
      </c>
      <c r="L374" s="58">
        <v>0</v>
      </c>
      <c r="M374" s="58">
        <v>0</v>
      </c>
      <c r="N374" s="58">
        <f t="shared" si="70"/>
        <v>0</v>
      </c>
      <c r="O374" s="58">
        <f t="shared" si="74"/>
        <v>0</v>
      </c>
      <c r="P374" s="61"/>
      <c r="Q374" s="62">
        <f t="shared" ca="1" si="75"/>
        <v>0</v>
      </c>
      <c r="R374" s="63" t="e">
        <f t="shared" ca="1" si="71"/>
        <v>#DIV/0!</v>
      </c>
      <c r="S374" s="64">
        <v>0</v>
      </c>
      <c r="T374" s="65" t="e">
        <f t="shared" si="76"/>
        <v>#DIV/0!</v>
      </c>
    </row>
    <row r="375" spans="2:20" x14ac:dyDescent="0.25">
      <c r="B375" s="54"/>
      <c r="C375" s="55" t="e">
        <f t="shared" si="72"/>
        <v>#DIV/0!</v>
      </c>
      <c r="D375" s="54"/>
      <c r="E375" s="56"/>
      <c r="F375" s="57"/>
      <c r="G375" s="58">
        <v>0</v>
      </c>
      <c r="H375" s="58">
        <v>0</v>
      </c>
      <c r="I375" s="59">
        <f t="shared" si="69"/>
        <v>0</v>
      </c>
      <c r="J375" s="60"/>
      <c r="K375" s="61">
        <f t="shared" si="73"/>
        <v>0</v>
      </c>
      <c r="L375" s="58">
        <v>0</v>
      </c>
      <c r="M375" s="58">
        <v>0</v>
      </c>
      <c r="N375" s="58">
        <f t="shared" si="70"/>
        <v>0</v>
      </c>
      <c r="O375" s="58">
        <f t="shared" si="74"/>
        <v>0</v>
      </c>
      <c r="P375" s="61"/>
      <c r="Q375" s="62">
        <f t="shared" ca="1" si="75"/>
        <v>0</v>
      </c>
      <c r="R375" s="63" t="e">
        <f t="shared" ca="1" si="71"/>
        <v>#DIV/0!</v>
      </c>
      <c r="S375" s="64">
        <v>0</v>
      </c>
      <c r="T375" s="65" t="e">
        <f t="shared" si="76"/>
        <v>#DIV/0!</v>
      </c>
    </row>
    <row r="376" spans="2:20" x14ac:dyDescent="0.25">
      <c r="B376" s="54"/>
      <c r="C376" s="55" t="e">
        <f t="shared" si="72"/>
        <v>#DIV/0!</v>
      </c>
      <c r="D376" s="54"/>
      <c r="E376" s="56"/>
      <c r="F376" s="57"/>
      <c r="G376" s="58">
        <v>0</v>
      </c>
      <c r="H376" s="58">
        <v>0</v>
      </c>
      <c r="I376" s="59">
        <f t="shared" si="69"/>
        <v>0</v>
      </c>
      <c r="J376" s="60"/>
      <c r="K376" s="61">
        <f t="shared" si="73"/>
        <v>0</v>
      </c>
      <c r="L376" s="58">
        <v>0</v>
      </c>
      <c r="M376" s="58">
        <v>0</v>
      </c>
      <c r="N376" s="58">
        <f t="shared" si="70"/>
        <v>0</v>
      </c>
      <c r="O376" s="58">
        <f t="shared" si="74"/>
        <v>0</v>
      </c>
      <c r="P376" s="61"/>
      <c r="Q376" s="62">
        <f t="shared" ca="1" si="75"/>
        <v>0</v>
      </c>
      <c r="R376" s="63" t="e">
        <f t="shared" ca="1" si="71"/>
        <v>#DIV/0!</v>
      </c>
      <c r="S376" s="64">
        <v>0</v>
      </c>
      <c r="T376" s="65" t="e">
        <f t="shared" si="76"/>
        <v>#DIV/0!</v>
      </c>
    </row>
    <row r="377" spans="2:20" x14ac:dyDescent="0.25">
      <c r="B377" s="54"/>
      <c r="C377" s="55" t="e">
        <f t="shared" si="72"/>
        <v>#DIV/0!</v>
      </c>
      <c r="D377" s="54"/>
      <c r="E377" s="56"/>
      <c r="F377" s="57"/>
      <c r="G377" s="58">
        <v>0</v>
      </c>
      <c r="H377" s="58">
        <v>0</v>
      </c>
      <c r="I377" s="59">
        <f t="shared" si="69"/>
        <v>0</v>
      </c>
      <c r="J377" s="60"/>
      <c r="K377" s="61">
        <f t="shared" si="73"/>
        <v>0</v>
      </c>
      <c r="L377" s="58">
        <v>0</v>
      </c>
      <c r="M377" s="58">
        <v>0</v>
      </c>
      <c r="N377" s="58">
        <f t="shared" si="70"/>
        <v>0</v>
      </c>
      <c r="O377" s="58">
        <f t="shared" si="74"/>
        <v>0</v>
      </c>
      <c r="P377" s="61"/>
      <c r="Q377" s="62">
        <f t="shared" ca="1" si="75"/>
        <v>0</v>
      </c>
      <c r="R377" s="63" t="e">
        <f t="shared" ca="1" si="71"/>
        <v>#DIV/0!</v>
      </c>
      <c r="S377" s="64">
        <v>0</v>
      </c>
      <c r="T377" s="65" t="e">
        <f t="shared" si="76"/>
        <v>#DIV/0!</v>
      </c>
    </row>
    <row r="378" spans="2:20" x14ac:dyDescent="0.25">
      <c r="B378" s="54"/>
      <c r="C378" s="55" t="e">
        <f t="shared" si="72"/>
        <v>#DIV/0!</v>
      </c>
      <c r="D378" s="54"/>
      <c r="E378" s="56"/>
      <c r="F378" s="57"/>
      <c r="G378" s="58">
        <v>0</v>
      </c>
      <c r="H378" s="58">
        <v>0</v>
      </c>
      <c r="I378" s="59">
        <f t="shared" si="69"/>
        <v>0</v>
      </c>
      <c r="J378" s="60"/>
      <c r="K378" s="61">
        <f t="shared" si="73"/>
        <v>0</v>
      </c>
      <c r="L378" s="58">
        <v>0</v>
      </c>
      <c r="M378" s="58">
        <v>0</v>
      </c>
      <c r="N378" s="58">
        <f t="shared" si="70"/>
        <v>0</v>
      </c>
      <c r="O378" s="58">
        <f t="shared" si="74"/>
        <v>0</v>
      </c>
      <c r="P378" s="61"/>
      <c r="Q378" s="62">
        <f t="shared" ca="1" si="75"/>
        <v>0</v>
      </c>
      <c r="R378" s="63" t="e">
        <f t="shared" ca="1" si="71"/>
        <v>#DIV/0!</v>
      </c>
      <c r="S378" s="64">
        <v>0</v>
      </c>
      <c r="T378" s="65" t="e">
        <f t="shared" si="76"/>
        <v>#DIV/0!</v>
      </c>
    </row>
    <row r="379" spans="2:20" x14ac:dyDescent="0.25">
      <c r="B379" s="54"/>
      <c r="C379" s="55" t="e">
        <f t="shared" si="72"/>
        <v>#DIV/0!</v>
      </c>
      <c r="D379" s="54"/>
      <c r="E379" s="56"/>
      <c r="F379" s="57"/>
      <c r="G379" s="58">
        <v>0</v>
      </c>
      <c r="H379" s="58">
        <v>0</v>
      </c>
      <c r="I379" s="59">
        <f t="shared" si="69"/>
        <v>0</v>
      </c>
      <c r="J379" s="60"/>
      <c r="K379" s="61">
        <f t="shared" si="73"/>
        <v>0</v>
      </c>
      <c r="L379" s="58">
        <v>0</v>
      </c>
      <c r="M379" s="58">
        <v>0</v>
      </c>
      <c r="N379" s="58">
        <f t="shared" si="70"/>
        <v>0</v>
      </c>
      <c r="O379" s="58">
        <f t="shared" si="74"/>
        <v>0</v>
      </c>
      <c r="P379" s="61"/>
      <c r="Q379" s="62">
        <f t="shared" ca="1" si="75"/>
        <v>0</v>
      </c>
      <c r="R379" s="63" t="e">
        <f t="shared" ca="1" si="71"/>
        <v>#DIV/0!</v>
      </c>
      <c r="S379" s="64">
        <v>0</v>
      </c>
      <c r="T379" s="65" t="e">
        <f t="shared" si="76"/>
        <v>#DIV/0!</v>
      </c>
    </row>
    <row r="380" spans="2:20" x14ac:dyDescent="0.25">
      <c r="B380" s="54"/>
      <c r="C380" s="55" t="e">
        <f t="shared" si="72"/>
        <v>#DIV/0!</v>
      </c>
      <c r="D380" s="54"/>
      <c r="E380" s="56"/>
      <c r="F380" s="57"/>
      <c r="G380" s="58">
        <v>0</v>
      </c>
      <c r="H380" s="58">
        <v>0</v>
      </c>
      <c r="I380" s="59">
        <f t="shared" si="69"/>
        <v>0</v>
      </c>
      <c r="J380" s="60"/>
      <c r="K380" s="61">
        <f t="shared" si="73"/>
        <v>0</v>
      </c>
      <c r="L380" s="58">
        <v>0</v>
      </c>
      <c r="M380" s="58">
        <v>0</v>
      </c>
      <c r="N380" s="58">
        <f t="shared" si="70"/>
        <v>0</v>
      </c>
      <c r="O380" s="58">
        <f t="shared" si="74"/>
        <v>0</v>
      </c>
      <c r="P380" s="61"/>
      <c r="Q380" s="62">
        <f t="shared" ca="1" si="75"/>
        <v>0</v>
      </c>
      <c r="R380" s="63" t="e">
        <f t="shared" ca="1" si="71"/>
        <v>#DIV/0!</v>
      </c>
      <c r="S380" s="64">
        <v>0</v>
      </c>
      <c r="T380" s="65" t="e">
        <f t="shared" si="76"/>
        <v>#DIV/0!</v>
      </c>
    </row>
    <row r="381" spans="2:20" x14ac:dyDescent="0.25">
      <c r="B381" s="54"/>
      <c r="C381" s="55" t="e">
        <f t="shared" si="72"/>
        <v>#DIV/0!</v>
      </c>
      <c r="D381" s="54"/>
      <c r="E381" s="56"/>
      <c r="F381" s="57"/>
      <c r="G381" s="58">
        <v>0</v>
      </c>
      <c r="H381" s="58">
        <v>0</v>
      </c>
      <c r="I381" s="59">
        <f t="shared" si="69"/>
        <v>0</v>
      </c>
      <c r="J381" s="60"/>
      <c r="K381" s="61">
        <f t="shared" si="73"/>
        <v>0</v>
      </c>
      <c r="L381" s="58">
        <v>0</v>
      </c>
      <c r="M381" s="58">
        <v>0</v>
      </c>
      <c r="N381" s="58">
        <f t="shared" si="70"/>
        <v>0</v>
      </c>
      <c r="O381" s="58">
        <f t="shared" si="74"/>
        <v>0</v>
      </c>
      <c r="P381" s="61"/>
      <c r="Q381" s="62">
        <f t="shared" ca="1" si="75"/>
        <v>0</v>
      </c>
      <c r="R381" s="63" t="e">
        <f t="shared" ca="1" si="71"/>
        <v>#DIV/0!</v>
      </c>
      <c r="S381" s="64">
        <v>0</v>
      </c>
      <c r="T381" s="65" t="e">
        <f t="shared" si="76"/>
        <v>#DIV/0!</v>
      </c>
    </row>
    <row r="382" spans="2:20" x14ac:dyDescent="0.25">
      <c r="B382" s="54"/>
      <c r="C382" s="55" t="e">
        <f t="shared" si="72"/>
        <v>#DIV/0!</v>
      </c>
      <c r="D382" s="54"/>
      <c r="E382" s="56"/>
      <c r="F382" s="57"/>
      <c r="G382" s="58">
        <v>0</v>
      </c>
      <c r="H382" s="58">
        <v>0</v>
      </c>
      <c r="I382" s="59">
        <f t="shared" si="69"/>
        <v>0</v>
      </c>
      <c r="J382" s="60"/>
      <c r="K382" s="61">
        <f t="shared" si="73"/>
        <v>0</v>
      </c>
      <c r="L382" s="58">
        <v>0</v>
      </c>
      <c r="M382" s="58">
        <v>0</v>
      </c>
      <c r="N382" s="58">
        <f t="shared" si="70"/>
        <v>0</v>
      </c>
      <c r="O382" s="58">
        <f t="shared" si="74"/>
        <v>0</v>
      </c>
      <c r="P382" s="61"/>
      <c r="Q382" s="62">
        <f t="shared" ca="1" si="75"/>
        <v>0</v>
      </c>
      <c r="R382" s="63" t="e">
        <f t="shared" ca="1" si="71"/>
        <v>#DIV/0!</v>
      </c>
      <c r="S382" s="64">
        <v>0</v>
      </c>
      <c r="T382" s="65" t="e">
        <f t="shared" si="76"/>
        <v>#DIV/0!</v>
      </c>
    </row>
    <row r="383" spans="2:20" x14ac:dyDescent="0.25">
      <c r="B383" s="54"/>
      <c r="C383" s="55" t="e">
        <f t="shared" si="72"/>
        <v>#DIV/0!</v>
      </c>
      <c r="D383" s="54"/>
      <c r="E383" s="56"/>
      <c r="F383" s="57"/>
      <c r="G383" s="58">
        <v>0</v>
      </c>
      <c r="H383" s="58">
        <v>0</v>
      </c>
      <c r="I383" s="59">
        <f t="shared" si="69"/>
        <v>0</v>
      </c>
      <c r="J383" s="60"/>
      <c r="K383" s="61">
        <f t="shared" si="73"/>
        <v>0</v>
      </c>
      <c r="L383" s="58">
        <v>0</v>
      </c>
      <c r="M383" s="58">
        <v>0</v>
      </c>
      <c r="N383" s="58">
        <f t="shared" si="70"/>
        <v>0</v>
      </c>
      <c r="O383" s="58">
        <f t="shared" si="74"/>
        <v>0</v>
      </c>
      <c r="P383" s="61"/>
      <c r="Q383" s="62">
        <f t="shared" ca="1" si="75"/>
        <v>0</v>
      </c>
      <c r="R383" s="63" t="e">
        <f t="shared" ca="1" si="71"/>
        <v>#DIV/0!</v>
      </c>
      <c r="S383" s="64">
        <v>0</v>
      </c>
      <c r="T383" s="65" t="e">
        <f t="shared" si="76"/>
        <v>#DIV/0!</v>
      </c>
    </row>
    <row r="384" spans="2:20" x14ac:dyDescent="0.25">
      <c r="B384" s="54"/>
      <c r="C384" s="55" t="e">
        <f t="shared" si="72"/>
        <v>#DIV/0!</v>
      </c>
      <c r="D384" s="54"/>
      <c r="E384" s="56"/>
      <c r="F384" s="57"/>
      <c r="G384" s="58">
        <v>0</v>
      </c>
      <c r="H384" s="58">
        <v>0</v>
      </c>
      <c r="I384" s="59">
        <f t="shared" si="69"/>
        <v>0</v>
      </c>
      <c r="J384" s="60"/>
      <c r="K384" s="61">
        <f t="shared" si="73"/>
        <v>0</v>
      </c>
      <c r="L384" s="58">
        <v>0</v>
      </c>
      <c r="M384" s="58">
        <v>0</v>
      </c>
      <c r="N384" s="58">
        <f t="shared" si="70"/>
        <v>0</v>
      </c>
      <c r="O384" s="58">
        <f t="shared" si="74"/>
        <v>0</v>
      </c>
      <c r="P384" s="61"/>
      <c r="Q384" s="62">
        <f t="shared" ca="1" si="75"/>
        <v>0</v>
      </c>
      <c r="R384" s="63" t="e">
        <f t="shared" ca="1" si="71"/>
        <v>#DIV/0!</v>
      </c>
      <c r="S384" s="64">
        <v>0</v>
      </c>
      <c r="T384" s="65" t="e">
        <f t="shared" si="76"/>
        <v>#DIV/0!</v>
      </c>
    </row>
    <row r="385" spans="2:20" x14ac:dyDescent="0.25">
      <c r="B385" s="54"/>
      <c r="C385" s="55" t="e">
        <f t="shared" si="72"/>
        <v>#DIV/0!</v>
      </c>
      <c r="D385" s="54"/>
      <c r="E385" s="56"/>
      <c r="F385" s="57"/>
      <c r="G385" s="58">
        <v>0</v>
      </c>
      <c r="H385" s="58">
        <v>0</v>
      </c>
      <c r="I385" s="59">
        <f t="shared" si="69"/>
        <v>0</v>
      </c>
      <c r="J385" s="60"/>
      <c r="K385" s="61">
        <f t="shared" si="73"/>
        <v>0</v>
      </c>
      <c r="L385" s="58">
        <v>0</v>
      </c>
      <c r="M385" s="58">
        <v>0</v>
      </c>
      <c r="N385" s="58">
        <f t="shared" si="70"/>
        <v>0</v>
      </c>
      <c r="O385" s="58">
        <f t="shared" si="74"/>
        <v>0</v>
      </c>
      <c r="P385" s="61"/>
      <c r="Q385" s="62">
        <f t="shared" ca="1" si="75"/>
        <v>0</v>
      </c>
      <c r="R385" s="63" t="e">
        <f t="shared" ca="1" si="71"/>
        <v>#DIV/0!</v>
      </c>
      <c r="S385" s="64">
        <v>0</v>
      </c>
      <c r="T385" s="65" t="e">
        <f t="shared" si="76"/>
        <v>#DIV/0!</v>
      </c>
    </row>
    <row r="386" spans="2:20" x14ac:dyDescent="0.25">
      <c r="B386" s="54"/>
      <c r="C386" s="55" t="e">
        <f t="shared" si="72"/>
        <v>#DIV/0!</v>
      </c>
      <c r="D386" s="54"/>
      <c r="E386" s="56"/>
      <c r="F386" s="57"/>
      <c r="G386" s="58">
        <v>0</v>
      </c>
      <c r="H386" s="58">
        <v>0</v>
      </c>
      <c r="I386" s="59">
        <f t="shared" si="69"/>
        <v>0</v>
      </c>
      <c r="J386" s="60"/>
      <c r="K386" s="61">
        <f t="shared" si="73"/>
        <v>0</v>
      </c>
      <c r="L386" s="58">
        <v>0</v>
      </c>
      <c r="M386" s="58">
        <v>0</v>
      </c>
      <c r="N386" s="58">
        <f t="shared" si="70"/>
        <v>0</v>
      </c>
      <c r="O386" s="58">
        <f t="shared" si="74"/>
        <v>0</v>
      </c>
      <c r="P386" s="61"/>
      <c r="Q386" s="62">
        <f t="shared" ca="1" si="75"/>
        <v>0</v>
      </c>
      <c r="R386" s="63" t="e">
        <f t="shared" ca="1" si="71"/>
        <v>#DIV/0!</v>
      </c>
      <c r="S386" s="64">
        <v>0</v>
      </c>
      <c r="T386" s="65" t="e">
        <f t="shared" si="76"/>
        <v>#DIV/0!</v>
      </c>
    </row>
    <row r="387" spans="2:20" x14ac:dyDescent="0.25">
      <c r="B387" s="54"/>
      <c r="C387" s="55" t="e">
        <f t="shared" si="72"/>
        <v>#DIV/0!</v>
      </c>
      <c r="D387" s="54"/>
      <c r="E387" s="56"/>
      <c r="F387" s="57"/>
      <c r="G387" s="58">
        <v>0</v>
      </c>
      <c r="H387" s="58">
        <v>0</v>
      </c>
      <c r="I387" s="59">
        <f t="shared" si="69"/>
        <v>0</v>
      </c>
      <c r="J387" s="60"/>
      <c r="K387" s="61">
        <f t="shared" si="73"/>
        <v>0</v>
      </c>
      <c r="L387" s="58">
        <v>0</v>
      </c>
      <c r="M387" s="58">
        <v>0</v>
      </c>
      <c r="N387" s="58">
        <f t="shared" si="70"/>
        <v>0</v>
      </c>
      <c r="O387" s="58">
        <f t="shared" si="74"/>
        <v>0</v>
      </c>
      <c r="P387" s="61"/>
      <c r="Q387" s="62">
        <f t="shared" ca="1" si="75"/>
        <v>0</v>
      </c>
      <c r="R387" s="63" t="e">
        <f t="shared" ca="1" si="71"/>
        <v>#DIV/0!</v>
      </c>
      <c r="S387" s="64">
        <v>0</v>
      </c>
      <c r="T387" s="65" t="e">
        <f t="shared" si="76"/>
        <v>#DIV/0!</v>
      </c>
    </row>
    <row r="388" spans="2:20" x14ac:dyDescent="0.25">
      <c r="B388" s="54"/>
      <c r="C388" s="55" t="e">
        <f t="shared" si="72"/>
        <v>#DIV/0!</v>
      </c>
      <c r="D388" s="54"/>
      <c r="E388" s="56"/>
      <c r="F388" s="57"/>
      <c r="G388" s="58">
        <v>0</v>
      </c>
      <c r="H388" s="58">
        <v>0</v>
      </c>
      <c r="I388" s="59">
        <f t="shared" si="69"/>
        <v>0</v>
      </c>
      <c r="J388" s="60"/>
      <c r="K388" s="61">
        <f t="shared" si="73"/>
        <v>0</v>
      </c>
      <c r="L388" s="58">
        <v>0</v>
      </c>
      <c r="M388" s="58">
        <v>0</v>
      </c>
      <c r="N388" s="58">
        <f t="shared" si="70"/>
        <v>0</v>
      </c>
      <c r="O388" s="58">
        <f t="shared" si="74"/>
        <v>0</v>
      </c>
      <c r="P388" s="61"/>
      <c r="Q388" s="62">
        <f t="shared" ca="1" si="75"/>
        <v>0</v>
      </c>
      <c r="R388" s="63" t="e">
        <f t="shared" ca="1" si="71"/>
        <v>#DIV/0!</v>
      </c>
      <c r="S388" s="64">
        <v>0</v>
      </c>
      <c r="T388" s="65" t="e">
        <f t="shared" si="76"/>
        <v>#DIV/0!</v>
      </c>
    </row>
    <row r="389" spans="2:20" x14ac:dyDescent="0.25">
      <c r="B389" s="54"/>
      <c r="C389" s="55" t="e">
        <f t="shared" si="72"/>
        <v>#DIV/0!</v>
      </c>
      <c r="D389" s="54"/>
      <c r="E389" s="56"/>
      <c r="F389" s="57"/>
      <c r="G389" s="58">
        <v>0</v>
      </c>
      <c r="H389" s="58">
        <v>0</v>
      </c>
      <c r="I389" s="59">
        <f t="shared" si="69"/>
        <v>0</v>
      </c>
      <c r="J389" s="60"/>
      <c r="K389" s="61">
        <f t="shared" si="73"/>
        <v>0</v>
      </c>
      <c r="L389" s="58">
        <v>0</v>
      </c>
      <c r="M389" s="58">
        <v>0</v>
      </c>
      <c r="N389" s="58">
        <f t="shared" si="70"/>
        <v>0</v>
      </c>
      <c r="O389" s="58">
        <f t="shared" si="74"/>
        <v>0</v>
      </c>
      <c r="P389" s="61"/>
      <c r="Q389" s="62">
        <f t="shared" ca="1" si="75"/>
        <v>0</v>
      </c>
      <c r="R389" s="63" t="e">
        <f t="shared" ca="1" si="71"/>
        <v>#DIV/0!</v>
      </c>
      <c r="S389" s="64">
        <v>0</v>
      </c>
      <c r="T389" s="65" t="e">
        <f t="shared" si="76"/>
        <v>#DIV/0!</v>
      </c>
    </row>
    <row r="390" spans="2:20" x14ac:dyDescent="0.25">
      <c r="B390" s="54"/>
      <c r="C390" s="55" t="e">
        <f t="shared" si="72"/>
        <v>#DIV/0!</v>
      </c>
      <c r="D390" s="54"/>
      <c r="E390" s="56"/>
      <c r="F390" s="57"/>
      <c r="G390" s="58">
        <v>0</v>
      </c>
      <c r="H390" s="58">
        <v>0</v>
      </c>
      <c r="I390" s="59">
        <f t="shared" si="69"/>
        <v>0</v>
      </c>
      <c r="J390" s="60"/>
      <c r="K390" s="61">
        <f t="shared" si="73"/>
        <v>0</v>
      </c>
      <c r="L390" s="58">
        <v>0</v>
      </c>
      <c r="M390" s="58">
        <v>0</v>
      </c>
      <c r="N390" s="58">
        <f t="shared" si="70"/>
        <v>0</v>
      </c>
      <c r="O390" s="58">
        <f t="shared" si="74"/>
        <v>0</v>
      </c>
      <c r="P390" s="61"/>
      <c r="Q390" s="62">
        <f t="shared" ca="1" si="75"/>
        <v>0</v>
      </c>
      <c r="R390" s="63" t="e">
        <f t="shared" ca="1" si="71"/>
        <v>#DIV/0!</v>
      </c>
      <c r="S390" s="64">
        <v>0</v>
      </c>
      <c r="T390" s="65" t="e">
        <f t="shared" si="76"/>
        <v>#DIV/0!</v>
      </c>
    </row>
    <row r="391" spans="2:20" x14ac:dyDescent="0.25">
      <c r="B391" s="54"/>
      <c r="C391" s="55" t="e">
        <f t="shared" si="72"/>
        <v>#DIV/0!</v>
      </c>
      <c r="D391" s="54"/>
      <c r="E391" s="56"/>
      <c r="F391" s="57"/>
      <c r="G391" s="58">
        <v>0</v>
      </c>
      <c r="H391" s="58">
        <v>0</v>
      </c>
      <c r="I391" s="59">
        <f t="shared" si="69"/>
        <v>0</v>
      </c>
      <c r="J391" s="60"/>
      <c r="K391" s="61">
        <f t="shared" si="73"/>
        <v>0</v>
      </c>
      <c r="L391" s="58">
        <v>0</v>
      </c>
      <c r="M391" s="58">
        <v>0</v>
      </c>
      <c r="N391" s="58">
        <f t="shared" si="70"/>
        <v>0</v>
      </c>
      <c r="O391" s="58">
        <f t="shared" si="74"/>
        <v>0</v>
      </c>
      <c r="P391" s="61"/>
      <c r="Q391" s="62">
        <f t="shared" ca="1" si="75"/>
        <v>0</v>
      </c>
      <c r="R391" s="63" t="e">
        <f t="shared" ca="1" si="71"/>
        <v>#DIV/0!</v>
      </c>
      <c r="S391" s="64">
        <v>0</v>
      </c>
      <c r="T391" s="65" t="e">
        <f t="shared" si="76"/>
        <v>#DIV/0!</v>
      </c>
    </row>
    <row r="392" spans="2:20" x14ac:dyDescent="0.25">
      <c r="B392" s="54"/>
      <c r="C392" s="55" t="e">
        <f t="shared" si="72"/>
        <v>#DIV/0!</v>
      </c>
      <c r="D392" s="54"/>
      <c r="E392" s="56"/>
      <c r="F392" s="57"/>
      <c r="G392" s="58">
        <v>0</v>
      </c>
      <c r="H392" s="58">
        <v>0</v>
      </c>
      <c r="I392" s="59">
        <f t="shared" si="69"/>
        <v>0</v>
      </c>
      <c r="J392" s="60"/>
      <c r="K392" s="61">
        <f t="shared" si="73"/>
        <v>0</v>
      </c>
      <c r="L392" s="58">
        <v>0</v>
      </c>
      <c r="M392" s="58">
        <v>0</v>
      </c>
      <c r="N392" s="58">
        <f t="shared" si="70"/>
        <v>0</v>
      </c>
      <c r="O392" s="58">
        <f t="shared" si="74"/>
        <v>0</v>
      </c>
      <c r="P392" s="61"/>
      <c r="Q392" s="62">
        <f t="shared" ca="1" si="75"/>
        <v>0</v>
      </c>
      <c r="R392" s="63" t="e">
        <f t="shared" ca="1" si="71"/>
        <v>#DIV/0!</v>
      </c>
      <c r="S392" s="64">
        <v>0</v>
      </c>
      <c r="T392" s="65" t="e">
        <f t="shared" si="76"/>
        <v>#DIV/0!</v>
      </c>
    </row>
    <row r="393" spans="2:20" x14ac:dyDescent="0.25">
      <c r="B393" s="54"/>
      <c r="C393" s="55" t="e">
        <f t="shared" si="72"/>
        <v>#DIV/0!</v>
      </c>
      <c r="D393" s="54"/>
      <c r="E393" s="56"/>
      <c r="F393" s="57"/>
      <c r="G393" s="58">
        <v>0</v>
      </c>
      <c r="H393" s="58">
        <v>0</v>
      </c>
      <c r="I393" s="59">
        <f t="shared" si="69"/>
        <v>0</v>
      </c>
      <c r="J393" s="60"/>
      <c r="K393" s="61">
        <f t="shared" si="73"/>
        <v>0</v>
      </c>
      <c r="L393" s="58">
        <v>0</v>
      </c>
      <c r="M393" s="58">
        <v>0</v>
      </c>
      <c r="N393" s="58">
        <f t="shared" si="70"/>
        <v>0</v>
      </c>
      <c r="O393" s="58">
        <f t="shared" si="74"/>
        <v>0</v>
      </c>
      <c r="P393" s="61"/>
      <c r="Q393" s="62">
        <f t="shared" ca="1" si="75"/>
        <v>0</v>
      </c>
      <c r="R393" s="63" t="e">
        <f t="shared" ca="1" si="71"/>
        <v>#DIV/0!</v>
      </c>
      <c r="S393" s="64">
        <v>0</v>
      </c>
      <c r="T393" s="65" t="e">
        <f t="shared" si="76"/>
        <v>#DIV/0!</v>
      </c>
    </row>
    <row r="394" spans="2:20" x14ac:dyDescent="0.25">
      <c r="B394" s="44"/>
      <c r="C394" s="44" t="s">
        <v>45</v>
      </c>
      <c r="D394" s="44"/>
      <c r="E394" s="40">
        <f>MIN(E354:E393)</f>
        <v>0</v>
      </c>
      <c r="F394" s="42">
        <f>SUM(F354:F393)</f>
        <v>0</v>
      </c>
      <c r="G394" s="44" t="e">
        <f>+I394/F394</f>
        <v>#DIV/0!</v>
      </c>
      <c r="H394" s="44"/>
      <c r="I394" s="41">
        <f>SUM(I354:I393)</f>
        <v>0</v>
      </c>
      <c r="J394" s="40"/>
      <c r="K394" s="44">
        <f>SUBTOTAL(109,K354:K393)</f>
        <v>0</v>
      </c>
      <c r="L394" s="41">
        <f>+L366</f>
        <v>0</v>
      </c>
      <c r="M394" s="44"/>
      <c r="N394" s="41">
        <f>SUBTOTAL(109,N354:N393)</f>
        <v>0</v>
      </c>
      <c r="O394" s="44">
        <f>+N394-I394</f>
        <v>0</v>
      </c>
      <c r="P394" s="44"/>
      <c r="Q394" s="44">
        <f t="shared" ref="Q394" si="77">(J394-E394)/365</f>
        <v>0</v>
      </c>
      <c r="R394" s="44" t="e">
        <f t="shared" si="71"/>
        <v>#DIV/0!</v>
      </c>
      <c r="S394" s="44">
        <f>SUM(S354:S366)</f>
        <v>0</v>
      </c>
      <c r="T394" s="70" t="e">
        <f t="shared" si="76"/>
        <v>#DIV/0!</v>
      </c>
    </row>
    <row r="395" spans="2:20" ht="30" x14ac:dyDescent="0.25">
      <c r="E395" s="44" t="s">
        <v>80</v>
      </c>
      <c r="F395" s="71">
        <v>0</v>
      </c>
      <c r="G395" s="69" t="e">
        <f>+F395/G394</f>
        <v>#DIV/0!</v>
      </c>
      <c r="N395" s="44" t="s">
        <v>6</v>
      </c>
      <c r="O395" s="28" t="e">
        <f>+O394/N394</f>
        <v>#DIV/0!</v>
      </c>
      <c r="T395" s="26" t="e">
        <f t="shared" si="76"/>
        <v>#DIV/0!</v>
      </c>
    </row>
    <row r="399" spans="2:20" ht="61.5" x14ac:dyDescent="0.9">
      <c r="B399" s="18" t="s">
        <v>94</v>
      </c>
      <c r="D399" s="104" t="s">
        <v>29</v>
      </c>
      <c r="E399" s="105"/>
      <c r="F399" s="105"/>
      <c r="G399" s="105"/>
      <c r="H399" s="105"/>
      <c r="I399" s="106"/>
      <c r="J399" s="107" t="s">
        <v>30</v>
      </c>
      <c r="K399" s="108"/>
      <c r="L399" s="108"/>
      <c r="M399" s="108"/>
      <c r="N399" s="109"/>
      <c r="S399" s="110">
        <v>2015</v>
      </c>
      <c r="T399" s="111"/>
    </row>
    <row r="400" spans="2:20" ht="45" x14ac:dyDescent="0.25">
      <c r="B400" s="44" t="s">
        <v>75</v>
      </c>
      <c r="C400" s="44" t="s">
        <v>65</v>
      </c>
      <c r="D400" s="44" t="s">
        <v>12</v>
      </c>
      <c r="E400" s="44" t="s">
        <v>32</v>
      </c>
      <c r="F400" s="44" t="s">
        <v>76</v>
      </c>
      <c r="G400" s="44" t="s">
        <v>34</v>
      </c>
      <c r="H400" s="44" t="s">
        <v>39</v>
      </c>
      <c r="I400" s="44" t="s">
        <v>77</v>
      </c>
      <c r="J400" s="44" t="s">
        <v>33</v>
      </c>
      <c r="K400" s="44" t="s">
        <v>78</v>
      </c>
      <c r="L400" s="44" t="s">
        <v>34</v>
      </c>
      <c r="M400" s="44" t="s">
        <v>39</v>
      </c>
      <c r="N400" s="44" t="s">
        <v>77</v>
      </c>
      <c r="O400" s="44" t="s">
        <v>8</v>
      </c>
      <c r="P400" s="44" t="s">
        <v>40</v>
      </c>
      <c r="Q400" s="44" t="s">
        <v>41</v>
      </c>
      <c r="R400" s="44" t="s">
        <v>42</v>
      </c>
      <c r="S400" s="44" t="s">
        <v>43</v>
      </c>
      <c r="T400" s="44" t="s">
        <v>44</v>
      </c>
    </row>
    <row r="401" spans="2:20" x14ac:dyDescent="0.25">
      <c r="B401" s="54"/>
      <c r="C401" s="55" t="e">
        <f>+F$442/(+I401/F401)</f>
        <v>#DIV/0!</v>
      </c>
      <c r="D401" s="54"/>
      <c r="E401" s="56"/>
      <c r="F401" s="57"/>
      <c r="G401" s="58">
        <v>0</v>
      </c>
      <c r="H401" s="58">
        <v>0</v>
      </c>
      <c r="I401" s="59">
        <f t="shared" ref="I401:I440" si="78">F401*G401+H401</f>
        <v>0</v>
      </c>
      <c r="J401" s="60"/>
      <c r="K401" s="61">
        <f>IF(J401&gt;0,F401,0)</f>
        <v>0</v>
      </c>
      <c r="L401" s="58">
        <v>0</v>
      </c>
      <c r="M401" s="58">
        <v>0</v>
      </c>
      <c r="N401" s="58">
        <f t="shared" ref="N401:N440" si="79">K401*L401-M401</f>
        <v>0</v>
      </c>
      <c r="O401" s="58">
        <f>IF(J401&gt;0,N401-I401,0)</f>
        <v>0</v>
      </c>
      <c r="P401" s="61"/>
      <c r="Q401" s="62">
        <f ca="1">IF(E401&gt;0,IF(J401&gt;0,(J401-E401)/365,(TODAY()-E401)/365),0)</f>
        <v>0</v>
      </c>
      <c r="R401" s="63" t="e">
        <f t="shared" ref="R401:R441" ca="1" si="80">10^(LOG(N401/I401)/Q401)-1</f>
        <v>#DIV/0!</v>
      </c>
      <c r="S401" s="64">
        <v>0</v>
      </c>
      <c r="T401" s="65" t="e">
        <f>+S401/I401</f>
        <v>#DIV/0!</v>
      </c>
    </row>
    <row r="402" spans="2:20" x14ac:dyDescent="0.25">
      <c r="B402" s="54"/>
      <c r="C402" s="55" t="e">
        <f t="shared" ref="C402:C440" si="81">+F$442/(+I402/F402)</f>
        <v>#DIV/0!</v>
      </c>
      <c r="D402" s="54"/>
      <c r="E402" s="56"/>
      <c r="F402" s="57"/>
      <c r="G402" s="58">
        <v>0</v>
      </c>
      <c r="H402" s="58">
        <v>0</v>
      </c>
      <c r="I402" s="59">
        <f t="shared" si="78"/>
        <v>0</v>
      </c>
      <c r="J402" s="60"/>
      <c r="K402" s="61">
        <f t="shared" ref="K402:K440" si="82">IF(J402&gt;0,F402,0)</f>
        <v>0</v>
      </c>
      <c r="L402" s="58">
        <v>0</v>
      </c>
      <c r="M402" s="58">
        <v>0</v>
      </c>
      <c r="N402" s="58">
        <f t="shared" si="79"/>
        <v>0</v>
      </c>
      <c r="O402" s="58">
        <f t="shared" ref="O402:O440" si="83">IF(J402&gt;0,N402-I402,0)</f>
        <v>0</v>
      </c>
      <c r="P402" s="61"/>
      <c r="Q402" s="62">
        <f t="shared" ref="Q402:Q440" ca="1" si="84">IF(E402&gt;0,IF(J402&gt;0,(J402-E402)/365,(TODAY()-E402)/365),0)</f>
        <v>0</v>
      </c>
      <c r="R402" s="63" t="e">
        <f t="shared" ca="1" si="80"/>
        <v>#DIV/0!</v>
      </c>
      <c r="S402" s="64">
        <v>0</v>
      </c>
      <c r="T402" s="65" t="e">
        <f t="shared" ref="T402:T442" si="85">+S402/I402</f>
        <v>#DIV/0!</v>
      </c>
    </row>
    <row r="403" spans="2:20" x14ac:dyDescent="0.25">
      <c r="B403" s="54"/>
      <c r="C403" s="55" t="e">
        <f t="shared" si="81"/>
        <v>#DIV/0!</v>
      </c>
      <c r="D403" s="54"/>
      <c r="E403" s="56"/>
      <c r="F403" s="57"/>
      <c r="G403" s="58">
        <v>0</v>
      </c>
      <c r="H403" s="58">
        <v>0</v>
      </c>
      <c r="I403" s="59">
        <f t="shared" si="78"/>
        <v>0</v>
      </c>
      <c r="J403" s="60"/>
      <c r="K403" s="61">
        <f t="shared" si="82"/>
        <v>0</v>
      </c>
      <c r="L403" s="58">
        <v>0</v>
      </c>
      <c r="M403" s="58">
        <v>0</v>
      </c>
      <c r="N403" s="58">
        <f t="shared" si="79"/>
        <v>0</v>
      </c>
      <c r="O403" s="58">
        <f t="shared" si="83"/>
        <v>0</v>
      </c>
      <c r="P403" s="61"/>
      <c r="Q403" s="62">
        <f t="shared" ca="1" si="84"/>
        <v>0</v>
      </c>
      <c r="R403" s="63" t="e">
        <f t="shared" ca="1" si="80"/>
        <v>#DIV/0!</v>
      </c>
      <c r="S403" s="64">
        <v>0</v>
      </c>
      <c r="T403" s="65" t="e">
        <f t="shared" si="85"/>
        <v>#DIV/0!</v>
      </c>
    </row>
    <row r="404" spans="2:20" x14ac:dyDescent="0.25">
      <c r="B404" s="54"/>
      <c r="C404" s="55" t="e">
        <f t="shared" si="81"/>
        <v>#DIV/0!</v>
      </c>
      <c r="D404" s="54"/>
      <c r="E404" s="56"/>
      <c r="F404" s="57"/>
      <c r="G404" s="58">
        <v>0</v>
      </c>
      <c r="H404" s="58">
        <v>0</v>
      </c>
      <c r="I404" s="59">
        <f t="shared" si="78"/>
        <v>0</v>
      </c>
      <c r="J404" s="60"/>
      <c r="K404" s="61">
        <f t="shared" si="82"/>
        <v>0</v>
      </c>
      <c r="L404" s="58">
        <v>0</v>
      </c>
      <c r="M404" s="58">
        <v>0</v>
      </c>
      <c r="N404" s="58">
        <f t="shared" si="79"/>
        <v>0</v>
      </c>
      <c r="O404" s="58">
        <f t="shared" si="83"/>
        <v>0</v>
      </c>
      <c r="P404" s="61"/>
      <c r="Q404" s="62">
        <f t="shared" ca="1" si="84"/>
        <v>0</v>
      </c>
      <c r="R404" s="63" t="e">
        <f t="shared" ca="1" si="80"/>
        <v>#DIV/0!</v>
      </c>
      <c r="S404" s="64">
        <v>0</v>
      </c>
      <c r="T404" s="65" t="e">
        <f t="shared" si="85"/>
        <v>#DIV/0!</v>
      </c>
    </row>
    <row r="405" spans="2:20" x14ac:dyDescent="0.25">
      <c r="B405" s="54"/>
      <c r="C405" s="55" t="e">
        <f t="shared" si="81"/>
        <v>#DIV/0!</v>
      </c>
      <c r="D405" s="54"/>
      <c r="E405" s="56"/>
      <c r="F405" s="57"/>
      <c r="G405" s="58">
        <v>0</v>
      </c>
      <c r="H405" s="58">
        <v>0</v>
      </c>
      <c r="I405" s="59">
        <f t="shared" si="78"/>
        <v>0</v>
      </c>
      <c r="J405" s="60"/>
      <c r="K405" s="61">
        <f t="shared" si="82"/>
        <v>0</v>
      </c>
      <c r="L405" s="58">
        <v>0</v>
      </c>
      <c r="M405" s="58">
        <v>0</v>
      </c>
      <c r="N405" s="58">
        <f t="shared" si="79"/>
        <v>0</v>
      </c>
      <c r="O405" s="58">
        <f t="shared" si="83"/>
        <v>0</v>
      </c>
      <c r="P405" s="61"/>
      <c r="Q405" s="62">
        <f t="shared" ca="1" si="84"/>
        <v>0</v>
      </c>
      <c r="R405" s="63" t="e">
        <f t="shared" ca="1" si="80"/>
        <v>#DIV/0!</v>
      </c>
      <c r="S405" s="64">
        <v>0</v>
      </c>
      <c r="T405" s="65" t="e">
        <f t="shared" si="85"/>
        <v>#DIV/0!</v>
      </c>
    </row>
    <row r="406" spans="2:20" x14ac:dyDescent="0.25">
      <c r="B406" s="54"/>
      <c r="C406" s="55" t="e">
        <f t="shared" si="81"/>
        <v>#DIV/0!</v>
      </c>
      <c r="D406" s="54"/>
      <c r="E406" s="56"/>
      <c r="F406" s="57"/>
      <c r="G406" s="58">
        <v>0</v>
      </c>
      <c r="H406" s="58">
        <v>0</v>
      </c>
      <c r="I406" s="59">
        <f t="shared" si="78"/>
        <v>0</v>
      </c>
      <c r="J406" s="60"/>
      <c r="K406" s="61">
        <f t="shared" si="82"/>
        <v>0</v>
      </c>
      <c r="L406" s="58">
        <v>0</v>
      </c>
      <c r="M406" s="58">
        <v>0</v>
      </c>
      <c r="N406" s="58">
        <f t="shared" si="79"/>
        <v>0</v>
      </c>
      <c r="O406" s="58">
        <f t="shared" si="83"/>
        <v>0</v>
      </c>
      <c r="P406" s="61"/>
      <c r="Q406" s="62">
        <f t="shared" ca="1" si="84"/>
        <v>0</v>
      </c>
      <c r="R406" s="63" t="e">
        <f t="shared" ca="1" si="80"/>
        <v>#DIV/0!</v>
      </c>
      <c r="S406" s="64">
        <v>0</v>
      </c>
      <c r="T406" s="65" t="e">
        <f t="shared" si="85"/>
        <v>#DIV/0!</v>
      </c>
    </row>
    <row r="407" spans="2:20" x14ac:dyDescent="0.25">
      <c r="B407" s="54"/>
      <c r="C407" s="55" t="e">
        <f t="shared" si="81"/>
        <v>#DIV/0!</v>
      </c>
      <c r="D407" s="54"/>
      <c r="E407" s="56"/>
      <c r="F407" s="57"/>
      <c r="G407" s="58">
        <v>0</v>
      </c>
      <c r="H407" s="58">
        <v>0</v>
      </c>
      <c r="I407" s="59">
        <f t="shared" si="78"/>
        <v>0</v>
      </c>
      <c r="J407" s="60"/>
      <c r="K407" s="61">
        <f t="shared" si="82"/>
        <v>0</v>
      </c>
      <c r="L407" s="58">
        <v>0</v>
      </c>
      <c r="M407" s="58">
        <v>0</v>
      </c>
      <c r="N407" s="58">
        <f t="shared" si="79"/>
        <v>0</v>
      </c>
      <c r="O407" s="58">
        <f t="shared" si="83"/>
        <v>0</v>
      </c>
      <c r="P407" s="61"/>
      <c r="Q407" s="62">
        <f t="shared" ca="1" si="84"/>
        <v>0</v>
      </c>
      <c r="R407" s="63" t="e">
        <f t="shared" ca="1" si="80"/>
        <v>#DIV/0!</v>
      </c>
      <c r="S407" s="64">
        <v>0</v>
      </c>
      <c r="T407" s="65" t="e">
        <f t="shared" si="85"/>
        <v>#DIV/0!</v>
      </c>
    </row>
    <row r="408" spans="2:20" x14ac:dyDescent="0.25">
      <c r="B408" s="54"/>
      <c r="C408" s="55" t="e">
        <f t="shared" si="81"/>
        <v>#DIV/0!</v>
      </c>
      <c r="D408" s="54"/>
      <c r="E408" s="56"/>
      <c r="F408" s="57"/>
      <c r="G408" s="58">
        <v>0</v>
      </c>
      <c r="H408" s="58">
        <v>0</v>
      </c>
      <c r="I408" s="59">
        <f t="shared" si="78"/>
        <v>0</v>
      </c>
      <c r="J408" s="60"/>
      <c r="K408" s="61">
        <f t="shared" si="82"/>
        <v>0</v>
      </c>
      <c r="L408" s="58">
        <v>0</v>
      </c>
      <c r="M408" s="58">
        <v>0</v>
      </c>
      <c r="N408" s="58">
        <f t="shared" si="79"/>
        <v>0</v>
      </c>
      <c r="O408" s="58">
        <f t="shared" si="83"/>
        <v>0</v>
      </c>
      <c r="P408" s="61"/>
      <c r="Q408" s="62">
        <f t="shared" ca="1" si="84"/>
        <v>0</v>
      </c>
      <c r="R408" s="63" t="e">
        <f t="shared" ca="1" si="80"/>
        <v>#DIV/0!</v>
      </c>
      <c r="S408" s="64">
        <v>0</v>
      </c>
      <c r="T408" s="65" t="e">
        <f t="shared" si="85"/>
        <v>#DIV/0!</v>
      </c>
    </row>
    <row r="409" spans="2:20" x14ac:dyDescent="0.25">
      <c r="B409" s="54"/>
      <c r="C409" s="55" t="e">
        <f t="shared" si="81"/>
        <v>#DIV/0!</v>
      </c>
      <c r="D409" s="54"/>
      <c r="E409" s="56"/>
      <c r="F409" s="57"/>
      <c r="G409" s="58">
        <v>0</v>
      </c>
      <c r="H409" s="58">
        <v>0</v>
      </c>
      <c r="I409" s="59">
        <f t="shared" si="78"/>
        <v>0</v>
      </c>
      <c r="J409" s="60"/>
      <c r="K409" s="61">
        <f t="shared" si="82"/>
        <v>0</v>
      </c>
      <c r="L409" s="58">
        <v>0</v>
      </c>
      <c r="M409" s="58">
        <v>0</v>
      </c>
      <c r="N409" s="58">
        <f t="shared" si="79"/>
        <v>0</v>
      </c>
      <c r="O409" s="58">
        <f t="shared" si="83"/>
        <v>0</v>
      </c>
      <c r="P409" s="61"/>
      <c r="Q409" s="62">
        <f t="shared" ca="1" si="84"/>
        <v>0</v>
      </c>
      <c r="R409" s="63" t="e">
        <f t="shared" ca="1" si="80"/>
        <v>#DIV/0!</v>
      </c>
      <c r="S409" s="64">
        <v>0</v>
      </c>
      <c r="T409" s="65" t="e">
        <f t="shared" si="85"/>
        <v>#DIV/0!</v>
      </c>
    </row>
    <row r="410" spans="2:20" x14ac:dyDescent="0.25">
      <c r="B410" s="54"/>
      <c r="C410" s="55" t="e">
        <f t="shared" si="81"/>
        <v>#DIV/0!</v>
      </c>
      <c r="D410" s="54"/>
      <c r="E410" s="56"/>
      <c r="F410" s="57"/>
      <c r="G410" s="58">
        <v>0</v>
      </c>
      <c r="H410" s="58">
        <v>0</v>
      </c>
      <c r="I410" s="59">
        <f t="shared" si="78"/>
        <v>0</v>
      </c>
      <c r="J410" s="60"/>
      <c r="K410" s="61">
        <f t="shared" si="82"/>
        <v>0</v>
      </c>
      <c r="L410" s="58">
        <v>0</v>
      </c>
      <c r="M410" s="58">
        <v>0</v>
      </c>
      <c r="N410" s="58">
        <f t="shared" si="79"/>
        <v>0</v>
      </c>
      <c r="O410" s="58">
        <f t="shared" si="83"/>
        <v>0</v>
      </c>
      <c r="P410" s="61"/>
      <c r="Q410" s="62">
        <f t="shared" ca="1" si="84"/>
        <v>0</v>
      </c>
      <c r="R410" s="63" t="e">
        <f t="shared" ca="1" si="80"/>
        <v>#DIV/0!</v>
      </c>
      <c r="S410" s="64">
        <v>0</v>
      </c>
      <c r="T410" s="65" t="e">
        <f t="shared" si="85"/>
        <v>#DIV/0!</v>
      </c>
    </row>
    <row r="411" spans="2:20" x14ac:dyDescent="0.25">
      <c r="B411" s="54"/>
      <c r="C411" s="55" t="e">
        <f t="shared" si="81"/>
        <v>#DIV/0!</v>
      </c>
      <c r="D411" s="54"/>
      <c r="E411" s="56"/>
      <c r="F411" s="57"/>
      <c r="G411" s="58">
        <v>0</v>
      </c>
      <c r="H411" s="58">
        <v>0</v>
      </c>
      <c r="I411" s="59">
        <f t="shared" si="78"/>
        <v>0</v>
      </c>
      <c r="J411" s="60"/>
      <c r="K411" s="61">
        <f t="shared" si="82"/>
        <v>0</v>
      </c>
      <c r="L411" s="58">
        <v>0</v>
      </c>
      <c r="M411" s="58">
        <v>0</v>
      </c>
      <c r="N411" s="58">
        <f t="shared" si="79"/>
        <v>0</v>
      </c>
      <c r="O411" s="58">
        <f t="shared" si="83"/>
        <v>0</v>
      </c>
      <c r="P411" s="61"/>
      <c r="Q411" s="62">
        <f t="shared" ca="1" si="84"/>
        <v>0</v>
      </c>
      <c r="R411" s="63" t="e">
        <f t="shared" ca="1" si="80"/>
        <v>#DIV/0!</v>
      </c>
      <c r="S411" s="64">
        <v>0</v>
      </c>
      <c r="T411" s="65" t="e">
        <f t="shared" si="85"/>
        <v>#DIV/0!</v>
      </c>
    </row>
    <row r="412" spans="2:20" x14ac:dyDescent="0.25">
      <c r="B412" s="54"/>
      <c r="C412" s="55" t="e">
        <f t="shared" si="81"/>
        <v>#DIV/0!</v>
      </c>
      <c r="D412" s="54"/>
      <c r="E412" s="56"/>
      <c r="F412" s="57"/>
      <c r="G412" s="58">
        <v>0</v>
      </c>
      <c r="H412" s="58">
        <v>0</v>
      </c>
      <c r="I412" s="59">
        <f t="shared" si="78"/>
        <v>0</v>
      </c>
      <c r="J412" s="60"/>
      <c r="K412" s="61">
        <f t="shared" si="82"/>
        <v>0</v>
      </c>
      <c r="L412" s="58">
        <v>0</v>
      </c>
      <c r="M412" s="58">
        <v>0</v>
      </c>
      <c r="N412" s="58">
        <f t="shared" si="79"/>
        <v>0</v>
      </c>
      <c r="O412" s="58">
        <f t="shared" si="83"/>
        <v>0</v>
      </c>
      <c r="P412" s="61"/>
      <c r="Q412" s="62">
        <f t="shared" ca="1" si="84"/>
        <v>0</v>
      </c>
      <c r="R412" s="63" t="e">
        <f t="shared" ca="1" si="80"/>
        <v>#DIV/0!</v>
      </c>
      <c r="S412" s="64">
        <v>0</v>
      </c>
      <c r="T412" s="65" t="e">
        <f t="shared" si="85"/>
        <v>#DIV/0!</v>
      </c>
    </row>
    <row r="413" spans="2:20" x14ac:dyDescent="0.25">
      <c r="B413" s="54"/>
      <c r="C413" s="55" t="e">
        <f t="shared" si="81"/>
        <v>#DIV/0!</v>
      </c>
      <c r="D413" s="54"/>
      <c r="E413" s="56"/>
      <c r="F413" s="57"/>
      <c r="G413" s="58">
        <v>0</v>
      </c>
      <c r="H413" s="58">
        <v>0</v>
      </c>
      <c r="I413" s="59">
        <f t="shared" si="78"/>
        <v>0</v>
      </c>
      <c r="J413" s="60"/>
      <c r="K413" s="61">
        <f t="shared" si="82"/>
        <v>0</v>
      </c>
      <c r="L413" s="58">
        <v>0</v>
      </c>
      <c r="M413" s="58">
        <v>0</v>
      </c>
      <c r="N413" s="58">
        <f t="shared" si="79"/>
        <v>0</v>
      </c>
      <c r="O413" s="58">
        <f t="shared" si="83"/>
        <v>0</v>
      </c>
      <c r="P413" s="61"/>
      <c r="Q413" s="62">
        <f t="shared" ca="1" si="84"/>
        <v>0</v>
      </c>
      <c r="R413" s="63" t="e">
        <f t="shared" ca="1" si="80"/>
        <v>#DIV/0!</v>
      </c>
      <c r="S413" s="64">
        <v>0</v>
      </c>
      <c r="T413" s="65" t="e">
        <f t="shared" si="85"/>
        <v>#DIV/0!</v>
      </c>
    </row>
    <row r="414" spans="2:20" x14ac:dyDescent="0.25">
      <c r="B414" s="54"/>
      <c r="C414" s="55" t="e">
        <f t="shared" si="81"/>
        <v>#DIV/0!</v>
      </c>
      <c r="D414" s="54"/>
      <c r="E414" s="56"/>
      <c r="F414" s="57"/>
      <c r="G414" s="58">
        <v>0</v>
      </c>
      <c r="H414" s="58">
        <v>0</v>
      </c>
      <c r="I414" s="59">
        <f t="shared" si="78"/>
        <v>0</v>
      </c>
      <c r="J414" s="60"/>
      <c r="K414" s="61">
        <f t="shared" si="82"/>
        <v>0</v>
      </c>
      <c r="L414" s="58">
        <v>0</v>
      </c>
      <c r="M414" s="58">
        <v>0</v>
      </c>
      <c r="N414" s="58">
        <f t="shared" si="79"/>
        <v>0</v>
      </c>
      <c r="O414" s="58">
        <f t="shared" si="83"/>
        <v>0</v>
      </c>
      <c r="P414" s="61"/>
      <c r="Q414" s="62">
        <f t="shared" ca="1" si="84"/>
        <v>0</v>
      </c>
      <c r="R414" s="63" t="e">
        <f t="shared" ca="1" si="80"/>
        <v>#DIV/0!</v>
      </c>
      <c r="S414" s="64">
        <v>0</v>
      </c>
      <c r="T414" s="65" t="e">
        <f t="shared" si="85"/>
        <v>#DIV/0!</v>
      </c>
    </row>
    <row r="415" spans="2:20" x14ac:dyDescent="0.25">
      <c r="B415" s="54"/>
      <c r="C415" s="55" t="e">
        <f t="shared" si="81"/>
        <v>#DIV/0!</v>
      </c>
      <c r="D415" s="54"/>
      <c r="E415" s="56"/>
      <c r="F415" s="57"/>
      <c r="G415" s="58">
        <v>0</v>
      </c>
      <c r="H415" s="58">
        <v>0</v>
      </c>
      <c r="I415" s="59">
        <f t="shared" si="78"/>
        <v>0</v>
      </c>
      <c r="J415" s="60"/>
      <c r="K415" s="61">
        <f t="shared" si="82"/>
        <v>0</v>
      </c>
      <c r="L415" s="58">
        <v>0</v>
      </c>
      <c r="M415" s="58">
        <v>0</v>
      </c>
      <c r="N415" s="58">
        <f t="shared" si="79"/>
        <v>0</v>
      </c>
      <c r="O415" s="58">
        <f t="shared" si="83"/>
        <v>0</v>
      </c>
      <c r="P415" s="61"/>
      <c r="Q415" s="62">
        <f t="shared" ca="1" si="84"/>
        <v>0</v>
      </c>
      <c r="R415" s="63" t="e">
        <f t="shared" ca="1" si="80"/>
        <v>#DIV/0!</v>
      </c>
      <c r="S415" s="64">
        <v>0</v>
      </c>
      <c r="T415" s="65" t="e">
        <f t="shared" si="85"/>
        <v>#DIV/0!</v>
      </c>
    </row>
    <row r="416" spans="2:20" x14ac:dyDescent="0.25">
      <c r="B416" s="54"/>
      <c r="C416" s="55" t="e">
        <f t="shared" si="81"/>
        <v>#DIV/0!</v>
      </c>
      <c r="D416" s="54"/>
      <c r="E416" s="56"/>
      <c r="F416" s="57"/>
      <c r="G416" s="58">
        <v>0</v>
      </c>
      <c r="H416" s="58">
        <v>0</v>
      </c>
      <c r="I416" s="59">
        <f t="shared" si="78"/>
        <v>0</v>
      </c>
      <c r="J416" s="60"/>
      <c r="K416" s="61">
        <f t="shared" si="82"/>
        <v>0</v>
      </c>
      <c r="L416" s="58">
        <v>0</v>
      </c>
      <c r="M416" s="58">
        <v>0</v>
      </c>
      <c r="N416" s="58">
        <f t="shared" si="79"/>
        <v>0</v>
      </c>
      <c r="O416" s="58">
        <f t="shared" si="83"/>
        <v>0</v>
      </c>
      <c r="P416" s="61"/>
      <c r="Q416" s="62">
        <f t="shared" ca="1" si="84"/>
        <v>0</v>
      </c>
      <c r="R416" s="63" t="e">
        <f t="shared" ca="1" si="80"/>
        <v>#DIV/0!</v>
      </c>
      <c r="S416" s="64">
        <v>0</v>
      </c>
      <c r="T416" s="65" t="e">
        <f t="shared" si="85"/>
        <v>#DIV/0!</v>
      </c>
    </row>
    <row r="417" spans="2:20" x14ac:dyDescent="0.25">
      <c r="B417" s="54"/>
      <c r="C417" s="55" t="e">
        <f t="shared" si="81"/>
        <v>#DIV/0!</v>
      </c>
      <c r="D417" s="54"/>
      <c r="E417" s="56"/>
      <c r="F417" s="57"/>
      <c r="G417" s="58">
        <v>0</v>
      </c>
      <c r="H417" s="58">
        <v>0</v>
      </c>
      <c r="I417" s="59">
        <f t="shared" si="78"/>
        <v>0</v>
      </c>
      <c r="J417" s="60"/>
      <c r="K417" s="61">
        <f t="shared" si="82"/>
        <v>0</v>
      </c>
      <c r="L417" s="58">
        <v>0</v>
      </c>
      <c r="M417" s="58">
        <v>0</v>
      </c>
      <c r="N417" s="58">
        <f t="shared" si="79"/>
        <v>0</v>
      </c>
      <c r="O417" s="58">
        <f t="shared" si="83"/>
        <v>0</v>
      </c>
      <c r="P417" s="61"/>
      <c r="Q417" s="62">
        <f t="shared" ca="1" si="84"/>
        <v>0</v>
      </c>
      <c r="R417" s="63" t="e">
        <f t="shared" ca="1" si="80"/>
        <v>#DIV/0!</v>
      </c>
      <c r="S417" s="64">
        <v>0</v>
      </c>
      <c r="T417" s="65" t="e">
        <f t="shared" si="85"/>
        <v>#DIV/0!</v>
      </c>
    </row>
    <row r="418" spans="2:20" x14ac:dyDescent="0.25">
      <c r="B418" s="54"/>
      <c r="C418" s="55" t="e">
        <f t="shared" si="81"/>
        <v>#DIV/0!</v>
      </c>
      <c r="D418" s="54"/>
      <c r="E418" s="56"/>
      <c r="F418" s="57"/>
      <c r="G418" s="58">
        <v>0</v>
      </c>
      <c r="H418" s="58">
        <v>0</v>
      </c>
      <c r="I418" s="59">
        <f t="shared" si="78"/>
        <v>0</v>
      </c>
      <c r="J418" s="60"/>
      <c r="K418" s="61">
        <f t="shared" si="82"/>
        <v>0</v>
      </c>
      <c r="L418" s="58">
        <v>0</v>
      </c>
      <c r="M418" s="58">
        <v>0</v>
      </c>
      <c r="N418" s="58">
        <f t="shared" si="79"/>
        <v>0</v>
      </c>
      <c r="O418" s="58">
        <f t="shared" si="83"/>
        <v>0</v>
      </c>
      <c r="P418" s="61"/>
      <c r="Q418" s="62">
        <f t="shared" ca="1" si="84"/>
        <v>0</v>
      </c>
      <c r="R418" s="63" t="e">
        <f t="shared" ca="1" si="80"/>
        <v>#DIV/0!</v>
      </c>
      <c r="S418" s="64">
        <v>0</v>
      </c>
      <c r="T418" s="65" t="e">
        <f t="shared" si="85"/>
        <v>#DIV/0!</v>
      </c>
    </row>
    <row r="419" spans="2:20" x14ac:dyDescent="0.25">
      <c r="B419" s="54"/>
      <c r="C419" s="55" t="e">
        <f t="shared" si="81"/>
        <v>#DIV/0!</v>
      </c>
      <c r="D419" s="54"/>
      <c r="E419" s="56"/>
      <c r="F419" s="57"/>
      <c r="G419" s="58">
        <v>0</v>
      </c>
      <c r="H419" s="58">
        <v>0</v>
      </c>
      <c r="I419" s="59">
        <f t="shared" si="78"/>
        <v>0</v>
      </c>
      <c r="J419" s="60"/>
      <c r="K419" s="61">
        <f t="shared" si="82"/>
        <v>0</v>
      </c>
      <c r="L419" s="58">
        <v>0</v>
      </c>
      <c r="M419" s="58">
        <v>0</v>
      </c>
      <c r="N419" s="58">
        <f t="shared" si="79"/>
        <v>0</v>
      </c>
      <c r="O419" s="58">
        <f t="shared" si="83"/>
        <v>0</v>
      </c>
      <c r="P419" s="61"/>
      <c r="Q419" s="62">
        <f t="shared" ca="1" si="84"/>
        <v>0</v>
      </c>
      <c r="R419" s="63" t="e">
        <f t="shared" ca="1" si="80"/>
        <v>#DIV/0!</v>
      </c>
      <c r="S419" s="64">
        <v>0</v>
      </c>
      <c r="T419" s="65" t="e">
        <f t="shared" si="85"/>
        <v>#DIV/0!</v>
      </c>
    </row>
    <row r="420" spans="2:20" x14ac:dyDescent="0.25">
      <c r="B420" s="54"/>
      <c r="C420" s="55" t="e">
        <f t="shared" si="81"/>
        <v>#DIV/0!</v>
      </c>
      <c r="D420" s="54"/>
      <c r="E420" s="56"/>
      <c r="F420" s="57"/>
      <c r="G420" s="58">
        <v>0</v>
      </c>
      <c r="H420" s="58">
        <v>0</v>
      </c>
      <c r="I420" s="59">
        <f t="shared" si="78"/>
        <v>0</v>
      </c>
      <c r="J420" s="60"/>
      <c r="K420" s="61">
        <f t="shared" si="82"/>
        <v>0</v>
      </c>
      <c r="L420" s="58">
        <v>0</v>
      </c>
      <c r="M420" s="58">
        <v>0</v>
      </c>
      <c r="N420" s="58">
        <f t="shared" si="79"/>
        <v>0</v>
      </c>
      <c r="O420" s="58">
        <f t="shared" si="83"/>
        <v>0</v>
      </c>
      <c r="P420" s="61"/>
      <c r="Q420" s="62">
        <f t="shared" ca="1" si="84"/>
        <v>0</v>
      </c>
      <c r="R420" s="63" t="e">
        <f t="shared" ca="1" si="80"/>
        <v>#DIV/0!</v>
      </c>
      <c r="S420" s="64">
        <v>0</v>
      </c>
      <c r="T420" s="65" t="e">
        <f t="shared" si="85"/>
        <v>#DIV/0!</v>
      </c>
    </row>
    <row r="421" spans="2:20" x14ac:dyDescent="0.25">
      <c r="B421" s="54"/>
      <c r="C421" s="55" t="e">
        <f t="shared" si="81"/>
        <v>#DIV/0!</v>
      </c>
      <c r="D421" s="54"/>
      <c r="E421" s="56"/>
      <c r="F421" s="57"/>
      <c r="G421" s="58">
        <v>0</v>
      </c>
      <c r="H421" s="58">
        <v>0</v>
      </c>
      <c r="I421" s="59">
        <f t="shared" si="78"/>
        <v>0</v>
      </c>
      <c r="J421" s="60"/>
      <c r="K421" s="61">
        <f t="shared" si="82"/>
        <v>0</v>
      </c>
      <c r="L421" s="58">
        <v>0</v>
      </c>
      <c r="M421" s="58">
        <v>0</v>
      </c>
      <c r="N421" s="58">
        <f t="shared" si="79"/>
        <v>0</v>
      </c>
      <c r="O421" s="58">
        <f t="shared" si="83"/>
        <v>0</v>
      </c>
      <c r="P421" s="61"/>
      <c r="Q421" s="62">
        <f t="shared" ca="1" si="84"/>
        <v>0</v>
      </c>
      <c r="R421" s="63" t="e">
        <f t="shared" ca="1" si="80"/>
        <v>#DIV/0!</v>
      </c>
      <c r="S421" s="64">
        <v>0</v>
      </c>
      <c r="T421" s="65" t="e">
        <f t="shared" si="85"/>
        <v>#DIV/0!</v>
      </c>
    </row>
    <row r="422" spans="2:20" x14ac:dyDescent="0.25">
      <c r="B422" s="54"/>
      <c r="C422" s="55" t="e">
        <f t="shared" si="81"/>
        <v>#DIV/0!</v>
      </c>
      <c r="D422" s="54"/>
      <c r="E422" s="56"/>
      <c r="F422" s="57"/>
      <c r="G422" s="58">
        <v>0</v>
      </c>
      <c r="H422" s="58">
        <v>0</v>
      </c>
      <c r="I422" s="59">
        <f t="shared" si="78"/>
        <v>0</v>
      </c>
      <c r="J422" s="60"/>
      <c r="K422" s="61">
        <f t="shared" si="82"/>
        <v>0</v>
      </c>
      <c r="L422" s="58">
        <v>0</v>
      </c>
      <c r="M422" s="58">
        <v>0</v>
      </c>
      <c r="N422" s="58">
        <f t="shared" si="79"/>
        <v>0</v>
      </c>
      <c r="O422" s="58">
        <f t="shared" si="83"/>
        <v>0</v>
      </c>
      <c r="P422" s="61"/>
      <c r="Q422" s="62">
        <f t="shared" ca="1" si="84"/>
        <v>0</v>
      </c>
      <c r="R422" s="63" t="e">
        <f t="shared" ca="1" si="80"/>
        <v>#DIV/0!</v>
      </c>
      <c r="S422" s="64">
        <v>0</v>
      </c>
      <c r="T422" s="65" t="e">
        <f t="shared" si="85"/>
        <v>#DIV/0!</v>
      </c>
    </row>
    <row r="423" spans="2:20" x14ac:dyDescent="0.25">
      <c r="B423" s="54"/>
      <c r="C423" s="55" t="e">
        <f t="shared" si="81"/>
        <v>#DIV/0!</v>
      </c>
      <c r="D423" s="54"/>
      <c r="E423" s="56"/>
      <c r="F423" s="57"/>
      <c r="G423" s="58">
        <v>0</v>
      </c>
      <c r="H423" s="58">
        <v>0</v>
      </c>
      <c r="I423" s="59">
        <f t="shared" si="78"/>
        <v>0</v>
      </c>
      <c r="J423" s="60"/>
      <c r="K423" s="61">
        <f t="shared" si="82"/>
        <v>0</v>
      </c>
      <c r="L423" s="58">
        <v>0</v>
      </c>
      <c r="M423" s="58">
        <v>0</v>
      </c>
      <c r="N423" s="58">
        <f t="shared" si="79"/>
        <v>0</v>
      </c>
      <c r="O423" s="58">
        <f t="shared" si="83"/>
        <v>0</v>
      </c>
      <c r="P423" s="61"/>
      <c r="Q423" s="62">
        <f t="shared" ca="1" si="84"/>
        <v>0</v>
      </c>
      <c r="R423" s="63" t="e">
        <f t="shared" ca="1" si="80"/>
        <v>#DIV/0!</v>
      </c>
      <c r="S423" s="64">
        <v>0</v>
      </c>
      <c r="T423" s="65" t="e">
        <f t="shared" si="85"/>
        <v>#DIV/0!</v>
      </c>
    </row>
    <row r="424" spans="2:20" x14ac:dyDescent="0.25">
      <c r="B424" s="54"/>
      <c r="C424" s="55" t="e">
        <f t="shared" si="81"/>
        <v>#DIV/0!</v>
      </c>
      <c r="D424" s="54"/>
      <c r="E424" s="56"/>
      <c r="F424" s="57"/>
      <c r="G424" s="58">
        <v>0</v>
      </c>
      <c r="H424" s="58">
        <v>0</v>
      </c>
      <c r="I424" s="59">
        <f t="shared" si="78"/>
        <v>0</v>
      </c>
      <c r="J424" s="60"/>
      <c r="K424" s="61">
        <f t="shared" si="82"/>
        <v>0</v>
      </c>
      <c r="L424" s="58">
        <v>0</v>
      </c>
      <c r="M424" s="58">
        <v>0</v>
      </c>
      <c r="N424" s="58">
        <f t="shared" si="79"/>
        <v>0</v>
      </c>
      <c r="O424" s="58">
        <f t="shared" si="83"/>
        <v>0</v>
      </c>
      <c r="P424" s="61"/>
      <c r="Q424" s="62">
        <f t="shared" ca="1" si="84"/>
        <v>0</v>
      </c>
      <c r="R424" s="63" t="e">
        <f t="shared" ca="1" si="80"/>
        <v>#DIV/0!</v>
      </c>
      <c r="S424" s="64">
        <v>0</v>
      </c>
      <c r="T424" s="65" t="e">
        <f t="shared" si="85"/>
        <v>#DIV/0!</v>
      </c>
    </row>
    <row r="425" spans="2:20" x14ac:dyDescent="0.25">
      <c r="B425" s="54"/>
      <c r="C425" s="55" t="e">
        <f t="shared" si="81"/>
        <v>#DIV/0!</v>
      </c>
      <c r="D425" s="54"/>
      <c r="E425" s="56"/>
      <c r="F425" s="57"/>
      <c r="G425" s="58">
        <v>0</v>
      </c>
      <c r="H425" s="58">
        <v>0</v>
      </c>
      <c r="I425" s="59">
        <f t="shared" si="78"/>
        <v>0</v>
      </c>
      <c r="J425" s="60"/>
      <c r="K425" s="61">
        <f t="shared" si="82"/>
        <v>0</v>
      </c>
      <c r="L425" s="58">
        <v>0</v>
      </c>
      <c r="M425" s="58">
        <v>0</v>
      </c>
      <c r="N425" s="58">
        <f t="shared" si="79"/>
        <v>0</v>
      </c>
      <c r="O425" s="58">
        <f t="shared" si="83"/>
        <v>0</v>
      </c>
      <c r="P425" s="61"/>
      <c r="Q425" s="62">
        <f t="shared" ca="1" si="84"/>
        <v>0</v>
      </c>
      <c r="R425" s="63" t="e">
        <f t="shared" ca="1" si="80"/>
        <v>#DIV/0!</v>
      </c>
      <c r="S425" s="64">
        <v>0</v>
      </c>
      <c r="T425" s="65" t="e">
        <f t="shared" si="85"/>
        <v>#DIV/0!</v>
      </c>
    </row>
    <row r="426" spans="2:20" x14ac:dyDescent="0.25">
      <c r="B426" s="54"/>
      <c r="C426" s="55" t="e">
        <f t="shared" si="81"/>
        <v>#DIV/0!</v>
      </c>
      <c r="D426" s="54"/>
      <c r="E426" s="56"/>
      <c r="F426" s="57"/>
      <c r="G426" s="58">
        <v>0</v>
      </c>
      <c r="H426" s="58">
        <v>0</v>
      </c>
      <c r="I426" s="59">
        <f t="shared" si="78"/>
        <v>0</v>
      </c>
      <c r="J426" s="60"/>
      <c r="K426" s="61">
        <f t="shared" si="82"/>
        <v>0</v>
      </c>
      <c r="L426" s="58">
        <v>0</v>
      </c>
      <c r="M426" s="58">
        <v>0</v>
      </c>
      <c r="N426" s="58">
        <f t="shared" si="79"/>
        <v>0</v>
      </c>
      <c r="O426" s="58">
        <f t="shared" si="83"/>
        <v>0</v>
      </c>
      <c r="P426" s="61"/>
      <c r="Q426" s="62">
        <f t="shared" ca="1" si="84"/>
        <v>0</v>
      </c>
      <c r="R426" s="63" t="e">
        <f t="shared" ca="1" si="80"/>
        <v>#DIV/0!</v>
      </c>
      <c r="S426" s="64">
        <v>0</v>
      </c>
      <c r="T426" s="65" t="e">
        <f t="shared" si="85"/>
        <v>#DIV/0!</v>
      </c>
    </row>
    <row r="427" spans="2:20" x14ac:dyDescent="0.25">
      <c r="B427" s="54"/>
      <c r="C427" s="55" t="e">
        <f t="shared" si="81"/>
        <v>#DIV/0!</v>
      </c>
      <c r="D427" s="54"/>
      <c r="E427" s="56"/>
      <c r="F427" s="57"/>
      <c r="G427" s="58">
        <v>0</v>
      </c>
      <c r="H427" s="58">
        <v>0</v>
      </c>
      <c r="I427" s="59">
        <f t="shared" si="78"/>
        <v>0</v>
      </c>
      <c r="J427" s="60"/>
      <c r="K427" s="61">
        <f t="shared" si="82"/>
        <v>0</v>
      </c>
      <c r="L427" s="58">
        <v>0</v>
      </c>
      <c r="M427" s="58">
        <v>0</v>
      </c>
      <c r="N427" s="58">
        <f t="shared" si="79"/>
        <v>0</v>
      </c>
      <c r="O427" s="58">
        <f t="shared" si="83"/>
        <v>0</v>
      </c>
      <c r="P427" s="61"/>
      <c r="Q427" s="62">
        <f t="shared" ca="1" si="84"/>
        <v>0</v>
      </c>
      <c r="R427" s="63" t="e">
        <f t="shared" ca="1" si="80"/>
        <v>#DIV/0!</v>
      </c>
      <c r="S427" s="64">
        <v>0</v>
      </c>
      <c r="T427" s="65" t="e">
        <f t="shared" si="85"/>
        <v>#DIV/0!</v>
      </c>
    </row>
    <row r="428" spans="2:20" x14ac:dyDescent="0.25">
      <c r="B428" s="54"/>
      <c r="C428" s="55" t="e">
        <f t="shared" si="81"/>
        <v>#DIV/0!</v>
      </c>
      <c r="D428" s="54"/>
      <c r="E428" s="56"/>
      <c r="F428" s="57"/>
      <c r="G428" s="58">
        <v>0</v>
      </c>
      <c r="H428" s="58">
        <v>0</v>
      </c>
      <c r="I428" s="59">
        <f t="shared" si="78"/>
        <v>0</v>
      </c>
      <c r="J428" s="60"/>
      <c r="K428" s="61">
        <f t="shared" si="82"/>
        <v>0</v>
      </c>
      <c r="L428" s="58">
        <v>0</v>
      </c>
      <c r="M428" s="58">
        <v>0</v>
      </c>
      <c r="N428" s="58">
        <f t="shared" si="79"/>
        <v>0</v>
      </c>
      <c r="O428" s="58">
        <f t="shared" si="83"/>
        <v>0</v>
      </c>
      <c r="P428" s="61"/>
      <c r="Q428" s="62">
        <f t="shared" ca="1" si="84"/>
        <v>0</v>
      </c>
      <c r="R428" s="63" t="e">
        <f t="shared" ca="1" si="80"/>
        <v>#DIV/0!</v>
      </c>
      <c r="S428" s="64">
        <v>0</v>
      </c>
      <c r="T428" s="65" t="e">
        <f t="shared" si="85"/>
        <v>#DIV/0!</v>
      </c>
    </row>
    <row r="429" spans="2:20" x14ac:dyDescent="0.25">
      <c r="B429" s="54"/>
      <c r="C429" s="55" t="e">
        <f t="shared" si="81"/>
        <v>#DIV/0!</v>
      </c>
      <c r="D429" s="54"/>
      <c r="E429" s="56"/>
      <c r="F429" s="57"/>
      <c r="G429" s="58">
        <v>0</v>
      </c>
      <c r="H429" s="58">
        <v>0</v>
      </c>
      <c r="I429" s="59">
        <f t="shared" si="78"/>
        <v>0</v>
      </c>
      <c r="J429" s="60"/>
      <c r="K429" s="61">
        <f t="shared" si="82"/>
        <v>0</v>
      </c>
      <c r="L429" s="58">
        <v>0</v>
      </c>
      <c r="M429" s="58">
        <v>0</v>
      </c>
      <c r="N429" s="58">
        <f t="shared" si="79"/>
        <v>0</v>
      </c>
      <c r="O429" s="58">
        <f t="shared" si="83"/>
        <v>0</v>
      </c>
      <c r="P429" s="61"/>
      <c r="Q429" s="62">
        <f t="shared" ca="1" si="84"/>
        <v>0</v>
      </c>
      <c r="R429" s="63" t="e">
        <f t="shared" ca="1" si="80"/>
        <v>#DIV/0!</v>
      </c>
      <c r="S429" s="64">
        <v>0</v>
      </c>
      <c r="T429" s="65" t="e">
        <f t="shared" si="85"/>
        <v>#DIV/0!</v>
      </c>
    </row>
    <row r="430" spans="2:20" x14ac:dyDescent="0.25">
      <c r="B430" s="54"/>
      <c r="C430" s="55" t="e">
        <f t="shared" si="81"/>
        <v>#DIV/0!</v>
      </c>
      <c r="D430" s="54"/>
      <c r="E430" s="56"/>
      <c r="F430" s="57"/>
      <c r="G430" s="58">
        <v>0</v>
      </c>
      <c r="H430" s="58">
        <v>0</v>
      </c>
      <c r="I430" s="59">
        <f t="shared" si="78"/>
        <v>0</v>
      </c>
      <c r="J430" s="60"/>
      <c r="K430" s="61">
        <f t="shared" si="82"/>
        <v>0</v>
      </c>
      <c r="L430" s="58">
        <v>0</v>
      </c>
      <c r="M430" s="58">
        <v>0</v>
      </c>
      <c r="N430" s="58">
        <f t="shared" si="79"/>
        <v>0</v>
      </c>
      <c r="O430" s="58">
        <f t="shared" si="83"/>
        <v>0</v>
      </c>
      <c r="P430" s="61"/>
      <c r="Q430" s="62">
        <f t="shared" ca="1" si="84"/>
        <v>0</v>
      </c>
      <c r="R430" s="63" t="e">
        <f t="shared" ca="1" si="80"/>
        <v>#DIV/0!</v>
      </c>
      <c r="S430" s="64">
        <v>0</v>
      </c>
      <c r="T430" s="65" t="e">
        <f t="shared" si="85"/>
        <v>#DIV/0!</v>
      </c>
    </row>
    <row r="431" spans="2:20" x14ac:dyDescent="0.25">
      <c r="B431" s="54"/>
      <c r="C431" s="55" t="e">
        <f t="shared" si="81"/>
        <v>#DIV/0!</v>
      </c>
      <c r="D431" s="54"/>
      <c r="E431" s="56"/>
      <c r="F431" s="57"/>
      <c r="G431" s="58">
        <v>0</v>
      </c>
      <c r="H431" s="58">
        <v>0</v>
      </c>
      <c r="I431" s="59">
        <f t="shared" si="78"/>
        <v>0</v>
      </c>
      <c r="J431" s="60"/>
      <c r="K431" s="61">
        <f t="shared" si="82"/>
        <v>0</v>
      </c>
      <c r="L431" s="58">
        <v>0</v>
      </c>
      <c r="M431" s="58">
        <v>0</v>
      </c>
      <c r="N431" s="58">
        <f t="shared" si="79"/>
        <v>0</v>
      </c>
      <c r="O431" s="58">
        <f t="shared" si="83"/>
        <v>0</v>
      </c>
      <c r="P431" s="61"/>
      <c r="Q431" s="62">
        <f t="shared" ca="1" si="84"/>
        <v>0</v>
      </c>
      <c r="R431" s="63" t="e">
        <f t="shared" ca="1" si="80"/>
        <v>#DIV/0!</v>
      </c>
      <c r="S431" s="64">
        <v>0</v>
      </c>
      <c r="T431" s="65" t="e">
        <f t="shared" si="85"/>
        <v>#DIV/0!</v>
      </c>
    </row>
    <row r="432" spans="2:20" x14ac:dyDescent="0.25">
      <c r="B432" s="54"/>
      <c r="C432" s="55" t="e">
        <f t="shared" si="81"/>
        <v>#DIV/0!</v>
      </c>
      <c r="D432" s="54"/>
      <c r="E432" s="56"/>
      <c r="F432" s="57"/>
      <c r="G432" s="58">
        <v>0</v>
      </c>
      <c r="H432" s="58">
        <v>0</v>
      </c>
      <c r="I432" s="59">
        <f t="shared" si="78"/>
        <v>0</v>
      </c>
      <c r="J432" s="60"/>
      <c r="K432" s="61">
        <f t="shared" si="82"/>
        <v>0</v>
      </c>
      <c r="L432" s="58">
        <v>0</v>
      </c>
      <c r="M432" s="58">
        <v>0</v>
      </c>
      <c r="N432" s="58">
        <f t="shared" si="79"/>
        <v>0</v>
      </c>
      <c r="O432" s="58">
        <f t="shared" si="83"/>
        <v>0</v>
      </c>
      <c r="P432" s="61"/>
      <c r="Q432" s="62">
        <f t="shared" ca="1" si="84"/>
        <v>0</v>
      </c>
      <c r="R432" s="63" t="e">
        <f t="shared" ca="1" si="80"/>
        <v>#DIV/0!</v>
      </c>
      <c r="S432" s="64">
        <v>0</v>
      </c>
      <c r="T432" s="65" t="e">
        <f t="shared" si="85"/>
        <v>#DIV/0!</v>
      </c>
    </row>
    <row r="433" spans="2:20" x14ac:dyDescent="0.25">
      <c r="B433" s="54"/>
      <c r="C433" s="55" t="e">
        <f t="shared" si="81"/>
        <v>#DIV/0!</v>
      </c>
      <c r="D433" s="54"/>
      <c r="E433" s="56"/>
      <c r="F433" s="57"/>
      <c r="G433" s="58">
        <v>0</v>
      </c>
      <c r="H433" s="58">
        <v>0</v>
      </c>
      <c r="I433" s="59">
        <f t="shared" si="78"/>
        <v>0</v>
      </c>
      <c r="J433" s="60"/>
      <c r="K433" s="61">
        <f t="shared" si="82"/>
        <v>0</v>
      </c>
      <c r="L433" s="58">
        <v>0</v>
      </c>
      <c r="M433" s="58">
        <v>0</v>
      </c>
      <c r="N433" s="58">
        <f t="shared" si="79"/>
        <v>0</v>
      </c>
      <c r="O433" s="58">
        <f t="shared" si="83"/>
        <v>0</v>
      </c>
      <c r="P433" s="61"/>
      <c r="Q433" s="62">
        <f t="shared" ca="1" si="84"/>
        <v>0</v>
      </c>
      <c r="R433" s="63" t="e">
        <f t="shared" ca="1" si="80"/>
        <v>#DIV/0!</v>
      </c>
      <c r="S433" s="64">
        <v>0</v>
      </c>
      <c r="T433" s="65" t="e">
        <f t="shared" si="85"/>
        <v>#DIV/0!</v>
      </c>
    </row>
    <row r="434" spans="2:20" x14ac:dyDescent="0.25">
      <c r="B434" s="54"/>
      <c r="C434" s="55" t="e">
        <f t="shared" si="81"/>
        <v>#DIV/0!</v>
      </c>
      <c r="D434" s="54"/>
      <c r="E434" s="56"/>
      <c r="F434" s="57"/>
      <c r="G434" s="58">
        <v>0</v>
      </c>
      <c r="H434" s="58">
        <v>0</v>
      </c>
      <c r="I434" s="59">
        <f t="shared" si="78"/>
        <v>0</v>
      </c>
      <c r="J434" s="60"/>
      <c r="K434" s="61">
        <f t="shared" si="82"/>
        <v>0</v>
      </c>
      <c r="L434" s="58">
        <v>0</v>
      </c>
      <c r="M434" s="58">
        <v>0</v>
      </c>
      <c r="N434" s="58">
        <f t="shared" si="79"/>
        <v>0</v>
      </c>
      <c r="O434" s="58">
        <f t="shared" si="83"/>
        <v>0</v>
      </c>
      <c r="P434" s="61"/>
      <c r="Q434" s="62">
        <f t="shared" ca="1" si="84"/>
        <v>0</v>
      </c>
      <c r="R434" s="63" t="e">
        <f t="shared" ca="1" si="80"/>
        <v>#DIV/0!</v>
      </c>
      <c r="S434" s="64">
        <v>0</v>
      </c>
      <c r="T434" s="65" t="e">
        <f t="shared" si="85"/>
        <v>#DIV/0!</v>
      </c>
    </row>
    <row r="435" spans="2:20" x14ac:dyDescent="0.25">
      <c r="B435" s="54"/>
      <c r="C435" s="55" t="e">
        <f t="shared" si="81"/>
        <v>#DIV/0!</v>
      </c>
      <c r="D435" s="54"/>
      <c r="E435" s="56"/>
      <c r="F435" s="57"/>
      <c r="G435" s="58">
        <v>0</v>
      </c>
      <c r="H435" s="58">
        <v>0</v>
      </c>
      <c r="I435" s="59">
        <f t="shared" si="78"/>
        <v>0</v>
      </c>
      <c r="J435" s="60"/>
      <c r="K435" s="61">
        <f t="shared" si="82"/>
        <v>0</v>
      </c>
      <c r="L435" s="58">
        <v>0</v>
      </c>
      <c r="M435" s="58">
        <v>0</v>
      </c>
      <c r="N435" s="58">
        <f t="shared" si="79"/>
        <v>0</v>
      </c>
      <c r="O435" s="58">
        <f t="shared" si="83"/>
        <v>0</v>
      </c>
      <c r="P435" s="61"/>
      <c r="Q435" s="62">
        <f t="shared" ca="1" si="84"/>
        <v>0</v>
      </c>
      <c r="R435" s="63" t="e">
        <f t="shared" ca="1" si="80"/>
        <v>#DIV/0!</v>
      </c>
      <c r="S435" s="64">
        <v>0</v>
      </c>
      <c r="T435" s="65" t="e">
        <f t="shared" si="85"/>
        <v>#DIV/0!</v>
      </c>
    </row>
    <row r="436" spans="2:20" x14ac:dyDescent="0.25">
      <c r="B436" s="54"/>
      <c r="C436" s="55" t="e">
        <f t="shared" si="81"/>
        <v>#DIV/0!</v>
      </c>
      <c r="D436" s="54"/>
      <c r="E436" s="56"/>
      <c r="F436" s="57"/>
      <c r="G436" s="58">
        <v>0</v>
      </c>
      <c r="H436" s="58">
        <v>0</v>
      </c>
      <c r="I436" s="59">
        <f t="shared" si="78"/>
        <v>0</v>
      </c>
      <c r="J436" s="60"/>
      <c r="K436" s="61">
        <f t="shared" si="82"/>
        <v>0</v>
      </c>
      <c r="L436" s="58">
        <v>0</v>
      </c>
      <c r="M436" s="58">
        <v>0</v>
      </c>
      <c r="N436" s="58">
        <f t="shared" si="79"/>
        <v>0</v>
      </c>
      <c r="O436" s="58">
        <f t="shared" si="83"/>
        <v>0</v>
      </c>
      <c r="P436" s="61"/>
      <c r="Q436" s="62">
        <f t="shared" ca="1" si="84"/>
        <v>0</v>
      </c>
      <c r="R436" s="63" t="e">
        <f t="shared" ca="1" si="80"/>
        <v>#DIV/0!</v>
      </c>
      <c r="S436" s="64">
        <v>0</v>
      </c>
      <c r="T436" s="65" t="e">
        <f t="shared" si="85"/>
        <v>#DIV/0!</v>
      </c>
    </row>
    <row r="437" spans="2:20" x14ac:dyDescent="0.25">
      <c r="B437" s="54"/>
      <c r="C437" s="55" t="e">
        <f t="shared" si="81"/>
        <v>#DIV/0!</v>
      </c>
      <c r="D437" s="54"/>
      <c r="E437" s="56"/>
      <c r="F437" s="57"/>
      <c r="G437" s="58">
        <v>0</v>
      </c>
      <c r="H437" s="58">
        <v>0</v>
      </c>
      <c r="I437" s="59">
        <f t="shared" si="78"/>
        <v>0</v>
      </c>
      <c r="J437" s="60"/>
      <c r="K437" s="61">
        <f t="shared" si="82"/>
        <v>0</v>
      </c>
      <c r="L437" s="58">
        <v>0</v>
      </c>
      <c r="M437" s="58">
        <v>0</v>
      </c>
      <c r="N437" s="58">
        <f t="shared" si="79"/>
        <v>0</v>
      </c>
      <c r="O437" s="58">
        <f t="shared" si="83"/>
        <v>0</v>
      </c>
      <c r="P437" s="61"/>
      <c r="Q437" s="62">
        <f t="shared" ca="1" si="84"/>
        <v>0</v>
      </c>
      <c r="R437" s="63" t="e">
        <f t="shared" ca="1" si="80"/>
        <v>#DIV/0!</v>
      </c>
      <c r="S437" s="64">
        <v>0</v>
      </c>
      <c r="T437" s="65" t="e">
        <f t="shared" si="85"/>
        <v>#DIV/0!</v>
      </c>
    </row>
    <row r="438" spans="2:20" x14ac:dyDescent="0.25">
      <c r="B438" s="54"/>
      <c r="C438" s="55" t="e">
        <f t="shared" si="81"/>
        <v>#DIV/0!</v>
      </c>
      <c r="D438" s="54"/>
      <c r="E438" s="56"/>
      <c r="F438" s="57"/>
      <c r="G438" s="58">
        <v>0</v>
      </c>
      <c r="H438" s="58">
        <v>0</v>
      </c>
      <c r="I438" s="59">
        <f t="shared" si="78"/>
        <v>0</v>
      </c>
      <c r="J438" s="60"/>
      <c r="K438" s="61">
        <f t="shared" si="82"/>
        <v>0</v>
      </c>
      <c r="L438" s="58">
        <v>0</v>
      </c>
      <c r="M438" s="58">
        <v>0</v>
      </c>
      <c r="N438" s="58">
        <f t="shared" si="79"/>
        <v>0</v>
      </c>
      <c r="O438" s="58">
        <f t="shared" si="83"/>
        <v>0</v>
      </c>
      <c r="P438" s="61"/>
      <c r="Q438" s="62">
        <f t="shared" ca="1" si="84"/>
        <v>0</v>
      </c>
      <c r="R438" s="63" t="e">
        <f t="shared" ca="1" si="80"/>
        <v>#DIV/0!</v>
      </c>
      <c r="S438" s="64">
        <v>0</v>
      </c>
      <c r="T438" s="65" t="e">
        <f t="shared" si="85"/>
        <v>#DIV/0!</v>
      </c>
    </row>
    <row r="439" spans="2:20" x14ac:dyDescent="0.25">
      <c r="B439" s="54"/>
      <c r="C439" s="55" t="e">
        <f t="shared" si="81"/>
        <v>#DIV/0!</v>
      </c>
      <c r="D439" s="54"/>
      <c r="E439" s="56"/>
      <c r="F439" s="57"/>
      <c r="G439" s="58">
        <v>0</v>
      </c>
      <c r="H439" s="58">
        <v>0</v>
      </c>
      <c r="I439" s="59">
        <f t="shared" si="78"/>
        <v>0</v>
      </c>
      <c r="J439" s="60"/>
      <c r="K439" s="61">
        <f t="shared" si="82"/>
        <v>0</v>
      </c>
      <c r="L439" s="58">
        <v>0</v>
      </c>
      <c r="M439" s="58">
        <v>0</v>
      </c>
      <c r="N439" s="58">
        <f t="shared" si="79"/>
        <v>0</v>
      </c>
      <c r="O439" s="58">
        <f t="shared" si="83"/>
        <v>0</v>
      </c>
      <c r="P439" s="61"/>
      <c r="Q439" s="62">
        <f t="shared" ca="1" si="84"/>
        <v>0</v>
      </c>
      <c r="R439" s="63" t="e">
        <f t="shared" ca="1" si="80"/>
        <v>#DIV/0!</v>
      </c>
      <c r="S439" s="64">
        <v>0</v>
      </c>
      <c r="T439" s="65" t="e">
        <f t="shared" si="85"/>
        <v>#DIV/0!</v>
      </c>
    </row>
    <row r="440" spans="2:20" x14ac:dyDescent="0.25">
      <c r="B440" s="54"/>
      <c r="C440" s="55" t="e">
        <f t="shared" si="81"/>
        <v>#DIV/0!</v>
      </c>
      <c r="D440" s="54"/>
      <c r="E440" s="56"/>
      <c r="F440" s="57"/>
      <c r="G440" s="58">
        <v>0</v>
      </c>
      <c r="H440" s="58">
        <v>0</v>
      </c>
      <c r="I440" s="59">
        <f t="shared" si="78"/>
        <v>0</v>
      </c>
      <c r="J440" s="60"/>
      <c r="K440" s="61">
        <f t="shared" si="82"/>
        <v>0</v>
      </c>
      <c r="L440" s="58">
        <v>0</v>
      </c>
      <c r="M440" s="58">
        <v>0</v>
      </c>
      <c r="N440" s="58">
        <f t="shared" si="79"/>
        <v>0</v>
      </c>
      <c r="O440" s="58">
        <f t="shared" si="83"/>
        <v>0</v>
      </c>
      <c r="P440" s="61"/>
      <c r="Q440" s="62">
        <f t="shared" ca="1" si="84"/>
        <v>0</v>
      </c>
      <c r="R440" s="63" t="e">
        <f t="shared" ca="1" si="80"/>
        <v>#DIV/0!</v>
      </c>
      <c r="S440" s="64">
        <v>0</v>
      </c>
      <c r="T440" s="65" t="e">
        <f t="shared" si="85"/>
        <v>#DIV/0!</v>
      </c>
    </row>
    <row r="441" spans="2:20" x14ac:dyDescent="0.25">
      <c r="B441" s="44"/>
      <c r="C441" s="44" t="s">
        <v>45</v>
      </c>
      <c r="D441" s="44"/>
      <c r="E441" s="40">
        <f>MIN(E401:E440)</f>
        <v>0</v>
      </c>
      <c r="F441" s="42">
        <f>SUM(F401:F440)</f>
        <v>0</v>
      </c>
      <c r="G441" s="44" t="e">
        <f>+I441/F441</f>
        <v>#DIV/0!</v>
      </c>
      <c r="H441" s="44"/>
      <c r="I441" s="41">
        <f>SUM(I401:I440)</f>
        <v>0</v>
      </c>
      <c r="J441" s="40"/>
      <c r="K441" s="44">
        <f>SUBTOTAL(109,K401:K440)</f>
        <v>0</v>
      </c>
      <c r="L441" s="41">
        <f>+L413</f>
        <v>0</v>
      </c>
      <c r="M441" s="44"/>
      <c r="N441" s="41">
        <f>SUBTOTAL(109,N401:N440)</f>
        <v>0</v>
      </c>
      <c r="O441" s="44">
        <f>+N441-I441</f>
        <v>0</v>
      </c>
      <c r="P441" s="44"/>
      <c r="Q441" s="44">
        <f t="shared" ref="Q441" si="86">(J441-E441)/365</f>
        <v>0</v>
      </c>
      <c r="R441" s="44" t="e">
        <f t="shared" si="80"/>
        <v>#DIV/0!</v>
      </c>
      <c r="S441" s="44">
        <f>SUM(S401:S413)</f>
        <v>0</v>
      </c>
      <c r="T441" s="70" t="e">
        <f t="shared" si="85"/>
        <v>#DIV/0!</v>
      </c>
    </row>
    <row r="442" spans="2:20" ht="30" x14ac:dyDescent="0.25">
      <c r="E442" s="44" t="s">
        <v>80</v>
      </c>
      <c r="F442" s="71">
        <v>0</v>
      </c>
      <c r="G442" s="69" t="e">
        <f>+F442/G441</f>
        <v>#DIV/0!</v>
      </c>
      <c r="N442" s="44" t="s">
        <v>6</v>
      </c>
      <c r="O442" s="28" t="e">
        <f>+O441/N441</f>
        <v>#DIV/0!</v>
      </c>
      <c r="T442" s="26" t="e">
        <f t="shared" si="85"/>
        <v>#DIV/0!</v>
      </c>
    </row>
    <row r="446" spans="2:20" ht="61.5" x14ac:dyDescent="0.9">
      <c r="B446" s="18" t="s">
        <v>95</v>
      </c>
      <c r="D446" s="104" t="s">
        <v>29</v>
      </c>
      <c r="E446" s="105"/>
      <c r="F446" s="105"/>
      <c r="G446" s="105"/>
      <c r="H446" s="105"/>
      <c r="I446" s="106"/>
      <c r="J446" s="107" t="s">
        <v>30</v>
      </c>
      <c r="K446" s="108"/>
      <c r="L446" s="108"/>
      <c r="M446" s="108"/>
      <c r="N446" s="109"/>
      <c r="S446" s="110">
        <v>2015</v>
      </c>
      <c r="T446" s="111"/>
    </row>
    <row r="447" spans="2:20" ht="45" x14ac:dyDescent="0.25">
      <c r="B447" s="44" t="s">
        <v>75</v>
      </c>
      <c r="C447" s="44" t="s">
        <v>65</v>
      </c>
      <c r="D447" s="44" t="s">
        <v>12</v>
      </c>
      <c r="E447" s="44" t="s">
        <v>32</v>
      </c>
      <c r="F447" s="44" t="s">
        <v>76</v>
      </c>
      <c r="G447" s="44" t="s">
        <v>34</v>
      </c>
      <c r="H447" s="44" t="s">
        <v>39</v>
      </c>
      <c r="I447" s="44" t="s">
        <v>77</v>
      </c>
      <c r="J447" s="44" t="s">
        <v>33</v>
      </c>
      <c r="K447" s="44" t="s">
        <v>78</v>
      </c>
      <c r="L447" s="44" t="s">
        <v>34</v>
      </c>
      <c r="M447" s="44" t="s">
        <v>39</v>
      </c>
      <c r="N447" s="44" t="s">
        <v>77</v>
      </c>
      <c r="O447" s="44" t="s">
        <v>8</v>
      </c>
      <c r="P447" s="44" t="s">
        <v>40</v>
      </c>
      <c r="Q447" s="44" t="s">
        <v>41</v>
      </c>
      <c r="R447" s="44" t="s">
        <v>42</v>
      </c>
      <c r="S447" s="44" t="s">
        <v>43</v>
      </c>
      <c r="T447" s="44" t="s">
        <v>44</v>
      </c>
    </row>
    <row r="448" spans="2:20" x14ac:dyDescent="0.25">
      <c r="B448" s="54"/>
      <c r="C448" s="55" t="e">
        <f>+F$489/(+I448/F448)</f>
        <v>#DIV/0!</v>
      </c>
      <c r="D448" s="54"/>
      <c r="E448" s="56"/>
      <c r="F448" s="57"/>
      <c r="G448" s="58">
        <v>0</v>
      </c>
      <c r="H448" s="58">
        <v>0</v>
      </c>
      <c r="I448" s="59">
        <f t="shared" ref="I448:I487" si="87">F448*G448+H448</f>
        <v>0</v>
      </c>
      <c r="J448" s="60"/>
      <c r="K448" s="61">
        <f>IF(J448&gt;0,F448,0)</f>
        <v>0</v>
      </c>
      <c r="L448" s="58">
        <v>0</v>
      </c>
      <c r="M448" s="58">
        <v>0</v>
      </c>
      <c r="N448" s="58">
        <f t="shared" ref="N448:N487" si="88">K448*L448-M448</f>
        <v>0</v>
      </c>
      <c r="O448" s="58">
        <f>IF(J448&gt;0,N448-I448,0)</f>
        <v>0</v>
      </c>
      <c r="P448" s="61"/>
      <c r="Q448" s="62">
        <f ca="1">IF(E448&gt;0,IF(J448&gt;0,(J448-E448)/365,(TODAY()-E448)/365),0)</f>
        <v>0</v>
      </c>
      <c r="R448" s="63" t="e">
        <f t="shared" ref="R448:R488" ca="1" si="89">10^(LOG(N448/I448)/Q448)-1</f>
        <v>#DIV/0!</v>
      </c>
      <c r="S448" s="64">
        <v>0</v>
      </c>
      <c r="T448" s="65" t="e">
        <f>+S448/I448</f>
        <v>#DIV/0!</v>
      </c>
    </row>
    <row r="449" spans="2:20" x14ac:dyDescent="0.25">
      <c r="B449" s="54"/>
      <c r="C449" s="55" t="e">
        <f t="shared" ref="C449:C487" si="90">+F$489/(+I449/F449)</f>
        <v>#DIV/0!</v>
      </c>
      <c r="D449" s="54"/>
      <c r="E449" s="56"/>
      <c r="F449" s="57"/>
      <c r="G449" s="58">
        <v>0</v>
      </c>
      <c r="H449" s="58">
        <v>0</v>
      </c>
      <c r="I449" s="59">
        <f t="shared" si="87"/>
        <v>0</v>
      </c>
      <c r="J449" s="60"/>
      <c r="K449" s="61">
        <f t="shared" ref="K449:K487" si="91">IF(J449&gt;0,F449,0)</f>
        <v>0</v>
      </c>
      <c r="L449" s="58">
        <v>0</v>
      </c>
      <c r="M449" s="58">
        <v>0</v>
      </c>
      <c r="N449" s="58">
        <f t="shared" si="88"/>
        <v>0</v>
      </c>
      <c r="O449" s="58">
        <f t="shared" ref="O449:O487" si="92">IF(J449&gt;0,N449-I449,0)</f>
        <v>0</v>
      </c>
      <c r="P449" s="61"/>
      <c r="Q449" s="62">
        <f t="shared" ref="Q449:Q487" ca="1" si="93">IF(E449&gt;0,IF(J449&gt;0,(J449-E449)/365,(TODAY()-E449)/365),0)</f>
        <v>0</v>
      </c>
      <c r="R449" s="63" t="e">
        <f t="shared" ca="1" si="89"/>
        <v>#DIV/0!</v>
      </c>
      <c r="S449" s="64">
        <v>0</v>
      </c>
      <c r="T449" s="65" t="e">
        <f t="shared" ref="T449:T489" si="94">+S449/I449</f>
        <v>#DIV/0!</v>
      </c>
    </row>
    <row r="450" spans="2:20" x14ac:dyDescent="0.25">
      <c r="B450" s="54"/>
      <c r="C450" s="55" t="e">
        <f t="shared" si="90"/>
        <v>#DIV/0!</v>
      </c>
      <c r="D450" s="54"/>
      <c r="E450" s="56"/>
      <c r="F450" s="57"/>
      <c r="G450" s="58">
        <v>0</v>
      </c>
      <c r="H450" s="58">
        <v>0</v>
      </c>
      <c r="I450" s="59">
        <f t="shared" si="87"/>
        <v>0</v>
      </c>
      <c r="J450" s="60"/>
      <c r="K450" s="61">
        <f t="shared" si="91"/>
        <v>0</v>
      </c>
      <c r="L450" s="58">
        <v>0</v>
      </c>
      <c r="M450" s="58">
        <v>0</v>
      </c>
      <c r="N450" s="58">
        <f t="shared" si="88"/>
        <v>0</v>
      </c>
      <c r="O450" s="58">
        <f t="shared" si="92"/>
        <v>0</v>
      </c>
      <c r="P450" s="61"/>
      <c r="Q450" s="62">
        <f t="shared" ca="1" si="93"/>
        <v>0</v>
      </c>
      <c r="R450" s="63" t="e">
        <f t="shared" ca="1" si="89"/>
        <v>#DIV/0!</v>
      </c>
      <c r="S450" s="64">
        <v>0</v>
      </c>
      <c r="T450" s="65" t="e">
        <f t="shared" si="94"/>
        <v>#DIV/0!</v>
      </c>
    </row>
    <row r="451" spans="2:20" x14ac:dyDescent="0.25">
      <c r="B451" s="54"/>
      <c r="C451" s="55" t="e">
        <f t="shared" si="90"/>
        <v>#DIV/0!</v>
      </c>
      <c r="D451" s="54"/>
      <c r="E451" s="56"/>
      <c r="F451" s="57"/>
      <c r="G451" s="58">
        <v>0</v>
      </c>
      <c r="H451" s="58">
        <v>0</v>
      </c>
      <c r="I451" s="59">
        <f t="shared" si="87"/>
        <v>0</v>
      </c>
      <c r="J451" s="60"/>
      <c r="K451" s="61">
        <f t="shared" si="91"/>
        <v>0</v>
      </c>
      <c r="L451" s="58">
        <v>0</v>
      </c>
      <c r="M451" s="58">
        <v>0</v>
      </c>
      <c r="N451" s="58">
        <f t="shared" si="88"/>
        <v>0</v>
      </c>
      <c r="O451" s="58">
        <f t="shared" si="92"/>
        <v>0</v>
      </c>
      <c r="P451" s="61"/>
      <c r="Q451" s="62">
        <f t="shared" ca="1" si="93"/>
        <v>0</v>
      </c>
      <c r="R451" s="63" t="e">
        <f t="shared" ca="1" si="89"/>
        <v>#DIV/0!</v>
      </c>
      <c r="S451" s="64">
        <v>0</v>
      </c>
      <c r="T451" s="65" t="e">
        <f t="shared" si="94"/>
        <v>#DIV/0!</v>
      </c>
    </row>
    <row r="452" spans="2:20" x14ac:dyDescent="0.25">
      <c r="B452" s="54"/>
      <c r="C452" s="55" t="e">
        <f t="shared" si="90"/>
        <v>#DIV/0!</v>
      </c>
      <c r="D452" s="54"/>
      <c r="E452" s="56"/>
      <c r="F452" s="57"/>
      <c r="G452" s="58">
        <v>0</v>
      </c>
      <c r="H452" s="58">
        <v>0</v>
      </c>
      <c r="I452" s="59">
        <f t="shared" si="87"/>
        <v>0</v>
      </c>
      <c r="J452" s="60"/>
      <c r="K452" s="61">
        <f t="shared" si="91"/>
        <v>0</v>
      </c>
      <c r="L452" s="58">
        <v>0</v>
      </c>
      <c r="M452" s="58">
        <v>0</v>
      </c>
      <c r="N452" s="58">
        <f t="shared" si="88"/>
        <v>0</v>
      </c>
      <c r="O452" s="58">
        <f t="shared" si="92"/>
        <v>0</v>
      </c>
      <c r="P452" s="61"/>
      <c r="Q452" s="62">
        <f t="shared" ca="1" si="93"/>
        <v>0</v>
      </c>
      <c r="R452" s="63" t="e">
        <f t="shared" ca="1" si="89"/>
        <v>#DIV/0!</v>
      </c>
      <c r="S452" s="64">
        <v>0</v>
      </c>
      <c r="T452" s="65" t="e">
        <f t="shared" si="94"/>
        <v>#DIV/0!</v>
      </c>
    </row>
    <row r="453" spans="2:20" x14ac:dyDescent="0.25">
      <c r="B453" s="54"/>
      <c r="C453" s="55" t="e">
        <f t="shared" si="90"/>
        <v>#DIV/0!</v>
      </c>
      <c r="D453" s="54"/>
      <c r="E453" s="56"/>
      <c r="F453" s="57"/>
      <c r="G453" s="58">
        <v>0</v>
      </c>
      <c r="H453" s="58">
        <v>0</v>
      </c>
      <c r="I453" s="59">
        <f t="shared" si="87"/>
        <v>0</v>
      </c>
      <c r="J453" s="60"/>
      <c r="K453" s="61">
        <f t="shared" si="91"/>
        <v>0</v>
      </c>
      <c r="L453" s="58">
        <v>0</v>
      </c>
      <c r="M453" s="58">
        <v>0</v>
      </c>
      <c r="N453" s="58">
        <f t="shared" si="88"/>
        <v>0</v>
      </c>
      <c r="O453" s="58">
        <f t="shared" si="92"/>
        <v>0</v>
      </c>
      <c r="P453" s="61"/>
      <c r="Q453" s="62">
        <f t="shared" ca="1" si="93"/>
        <v>0</v>
      </c>
      <c r="R453" s="63" t="e">
        <f t="shared" ca="1" si="89"/>
        <v>#DIV/0!</v>
      </c>
      <c r="S453" s="64">
        <v>0</v>
      </c>
      <c r="T453" s="65" t="e">
        <f t="shared" si="94"/>
        <v>#DIV/0!</v>
      </c>
    </row>
    <row r="454" spans="2:20" x14ac:dyDescent="0.25">
      <c r="B454" s="54"/>
      <c r="C454" s="55" t="e">
        <f t="shared" si="90"/>
        <v>#DIV/0!</v>
      </c>
      <c r="D454" s="54"/>
      <c r="E454" s="56"/>
      <c r="F454" s="57"/>
      <c r="G454" s="58">
        <v>0</v>
      </c>
      <c r="H454" s="58">
        <v>0</v>
      </c>
      <c r="I454" s="59">
        <f t="shared" si="87"/>
        <v>0</v>
      </c>
      <c r="J454" s="60"/>
      <c r="K454" s="61">
        <f t="shared" si="91"/>
        <v>0</v>
      </c>
      <c r="L454" s="58">
        <v>0</v>
      </c>
      <c r="M454" s="58">
        <v>0</v>
      </c>
      <c r="N454" s="58">
        <f t="shared" si="88"/>
        <v>0</v>
      </c>
      <c r="O454" s="58">
        <f t="shared" si="92"/>
        <v>0</v>
      </c>
      <c r="P454" s="61"/>
      <c r="Q454" s="62">
        <f t="shared" ca="1" si="93"/>
        <v>0</v>
      </c>
      <c r="R454" s="63" t="e">
        <f t="shared" ca="1" si="89"/>
        <v>#DIV/0!</v>
      </c>
      <c r="S454" s="64">
        <v>0</v>
      </c>
      <c r="T454" s="65" t="e">
        <f t="shared" si="94"/>
        <v>#DIV/0!</v>
      </c>
    </row>
    <row r="455" spans="2:20" x14ac:dyDescent="0.25">
      <c r="B455" s="54"/>
      <c r="C455" s="55" t="e">
        <f t="shared" si="90"/>
        <v>#DIV/0!</v>
      </c>
      <c r="D455" s="54"/>
      <c r="E455" s="56"/>
      <c r="F455" s="57"/>
      <c r="G455" s="58">
        <v>0</v>
      </c>
      <c r="H455" s="58">
        <v>0</v>
      </c>
      <c r="I455" s="59">
        <f t="shared" si="87"/>
        <v>0</v>
      </c>
      <c r="J455" s="60"/>
      <c r="K455" s="61">
        <f t="shared" si="91"/>
        <v>0</v>
      </c>
      <c r="L455" s="58">
        <v>0</v>
      </c>
      <c r="M455" s="58">
        <v>0</v>
      </c>
      <c r="N455" s="58">
        <f t="shared" si="88"/>
        <v>0</v>
      </c>
      <c r="O455" s="58">
        <f t="shared" si="92"/>
        <v>0</v>
      </c>
      <c r="P455" s="61"/>
      <c r="Q455" s="62">
        <f t="shared" ca="1" si="93"/>
        <v>0</v>
      </c>
      <c r="R455" s="63" t="e">
        <f t="shared" ca="1" si="89"/>
        <v>#DIV/0!</v>
      </c>
      <c r="S455" s="64">
        <v>0</v>
      </c>
      <c r="T455" s="65" t="e">
        <f t="shared" si="94"/>
        <v>#DIV/0!</v>
      </c>
    </row>
    <row r="456" spans="2:20" x14ac:dyDescent="0.25">
      <c r="B456" s="54"/>
      <c r="C456" s="55" t="e">
        <f t="shared" si="90"/>
        <v>#DIV/0!</v>
      </c>
      <c r="D456" s="54"/>
      <c r="E456" s="56"/>
      <c r="F456" s="57"/>
      <c r="G456" s="58">
        <v>0</v>
      </c>
      <c r="H456" s="58">
        <v>0</v>
      </c>
      <c r="I456" s="59">
        <f t="shared" si="87"/>
        <v>0</v>
      </c>
      <c r="J456" s="60"/>
      <c r="K456" s="61">
        <f t="shared" si="91"/>
        <v>0</v>
      </c>
      <c r="L456" s="58">
        <v>0</v>
      </c>
      <c r="M456" s="58">
        <v>0</v>
      </c>
      <c r="N456" s="58">
        <f t="shared" si="88"/>
        <v>0</v>
      </c>
      <c r="O456" s="58">
        <f t="shared" si="92"/>
        <v>0</v>
      </c>
      <c r="P456" s="61"/>
      <c r="Q456" s="62">
        <f t="shared" ca="1" si="93"/>
        <v>0</v>
      </c>
      <c r="R456" s="63" t="e">
        <f t="shared" ca="1" si="89"/>
        <v>#DIV/0!</v>
      </c>
      <c r="S456" s="64">
        <v>0</v>
      </c>
      <c r="T456" s="65" t="e">
        <f t="shared" si="94"/>
        <v>#DIV/0!</v>
      </c>
    </row>
    <row r="457" spans="2:20" x14ac:dyDescent="0.25">
      <c r="B457" s="54"/>
      <c r="C457" s="55" t="e">
        <f t="shared" si="90"/>
        <v>#DIV/0!</v>
      </c>
      <c r="D457" s="54"/>
      <c r="E457" s="56"/>
      <c r="F457" s="57"/>
      <c r="G457" s="58">
        <v>0</v>
      </c>
      <c r="H457" s="58">
        <v>0</v>
      </c>
      <c r="I457" s="59">
        <f t="shared" si="87"/>
        <v>0</v>
      </c>
      <c r="J457" s="60"/>
      <c r="K457" s="61">
        <f t="shared" si="91"/>
        <v>0</v>
      </c>
      <c r="L457" s="58">
        <v>0</v>
      </c>
      <c r="M457" s="58">
        <v>0</v>
      </c>
      <c r="N457" s="58">
        <f t="shared" si="88"/>
        <v>0</v>
      </c>
      <c r="O457" s="58">
        <f t="shared" si="92"/>
        <v>0</v>
      </c>
      <c r="P457" s="61"/>
      <c r="Q457" s="62">
        <f t="shared" ca="1" si="93"/>
        <v>0</v>
      </c>
      <c r="R457" s="63" t="e">
        <f t="shared" ca="1" si="89"/>
        <v>#DIV/0!</v>
      </c>
      <c r="S457" s="64">
        <v>0</v>
      </c>
      <c r="T457" s="65" t="e">
        <f t="shared" si="94"/>
        <v>#DIV/0!</v>
      </c>
    </row>
    <row r="458" spans="2:20" x14ac:dyDescent="0.25">
      <c r="B458" s="54"/>
      <c r="C458" s="55" t="e">
        <f t="shared" si="90"/>
        <v>#DIV/0!</v>
      </c>
      <c r="D458" s="54"/>
      <c r="E458" s="56"/>
      <c r="F458" s="57"/>
      <c r="G458" s="58">
        <v>0</v>
      </c>
      <c r="H458" s="58">
        <v>0</v>
      </c>
      <c r="I458" s="59">
        <f t="shared" si="87"/>
        <v>0</v>
      </c>
      <c r="J458" s="60"/>
      <c r="K458" s="61">
        <f t="shared" si="91"/>
        <v>0</v>
      </c>
      <c r="L458" s="58">
        <v>0</v>
      </c>
      <c r="M458" s="58">
        <v>0</v>
      </c>
      <c r="N458" s="58">
        <f t="shared" si="88"/>
        <v>0</v>
      </c>
      <c r="O458" s="58">
        <f t="shared" si="92"/>
        <v>0</v>
      </c>
      <c r="P458" s="61"/>
      <c r="Q458" s="62">
        <f t="shared" ca="1" si="93"/>
        <v>0</v>
      </c>
      <c r="R458" s="63" t="e">
        <f t="shared" ca="1" si="89"/>
        <v>#DIV/0!</v>
      </c>
      <c r="S458" s="64">
        <v>0</v>
      </c>
      <c r="T458" s="65" t="e">
        <f t="shared" si="94"/>
        <v>#DIV/0!</v>
      </c>
    </row>
    <row r="459" spans="2:20" x14ac:dyDescent="0.25">
      <c r="B459" s="54"/>
      <c r="C459" s="55" t="e">
        <f t="shared" si="90"/>
        <v>#DIV/0!</v>
      </c>
      <c r="D459" s="54"/>
      <c r="E459" s="56"/>
      <c r="F459" s="57"/>
      <c r="G459" s="58">
        <v>0</v>
      </c>
      <c r="H459" s="58">
        <v>0</v>
      </c>
      <c r="I459" s="59">
        <f t="shared" si="87"/>
        <v>0</v>
      </c>
      <c r="J459" s="60"/>
      <c r="K459" s="61">
        <f t="shared" si="91"/>
        <v>0</v>
      </c>
      <c r="L459" s="58">
        <v>0</v>
      </c>
      <c r="M459" s="58">
        <v>0</v>
      </c>
      <c r="N459" s="58">
        <f t="shared" si="88"/>
        <v>0</v>
      </c>
      <c r="O459" s="58">
        <f t="shared" si="92"/>
        <v>0</v>
      </c>
      <c r="P459" s="61"/>
      <c r="Q459" s="62">
        <f t="shared" ca="1" si="93"/>
        <v>0</v>
      </c>
      <c r="R459" s="63" t="e">
        <f t="shared" ca="1" si="89"/>
        <v>#DIV/0!</v>
      </c>
      <c r="S459" s="64">
        <v>0</v>
      </c>
      <c r="T459" s="65" t="e">
        <f t="shared" si="94"/>
        <v>#DIV/0!</v>
      </c>
    </row>
    <row r="460" spans="2:20" x14ac:dyDescent="0.25">
      <c r="B460" s="54"/>
      <c r="C460" s="55" t="e">
        <f t="shared" si="90"/>
        <v>#DIV/0!</v>
      </c>
      <c r="D460" s="54"/>
      <c r="E460" s="56"/>
      <c r="F460" s="57"/>
      <c r="G460" s="58">
        <v>0</v>
      </c>
      <c r="H460" s="58">
        <v>0</v>
      </c>
      <c r="I460" s="59">
        <f t="shared" si="87"/>
        <v>0</v>
      </c>
      <c r="J460" s="60"/>
      <c r="K460" s="61">
        <f t="shared" si="91"/>
        <v>0</v>
      </c>
      <c r="L460" s="58">
        <v>0</v>
      </c>
      <c r="M460" s="58">
        <v>0</v>
      </c>
      <c r="N460" s="58">
        <f t="shared" si="88"/>
        <v>0</v>
      </c>
      <c r="O460" s="58">
        <f t="shared" si="92"/>
        <v>0</v>
      </c>
      <c r="P460" s="61"/>
      <c r="Q460" s="62">
        <f t="shared" ca="1" si="93"/>
        <v>0</v>
      </c>
      <c r="R460" s="63" t="e">
        <f t="shared" ca="1" si="89"/>
        <v>#DIV/0!</v>
      </c>
      <c r="S460" s="64">
        <v>0</v>
      </c>
      <c r="T460" s="65" t="e">
        <f t="shared" si="94"/>
        <v>#DIV/0!</v>
      </c>
    </row>
    <row r="461" spans="2:20" x14ac:dyDescent="0.25">
      <c r="B461" s="54"/>
      <c r="C461" s="55" t="e">
        <f t="shared" si="90"/>
        <v>#DIV/0!</v>
      </c>
      <c r="D461" s="54"/>
      <c r="E461" s="56"/>
      <c r="F461" s="57"/>
      <c r="G461" s="58">
        <v>0</v>
      </c>
      <c r="H461" s="58">
        <v>0</v>
      </c>
      <c r="I461" s="59">
        <f t="shared" si="87"/>
        <v>0</v>
      </c>
      <c r="J461" s="60"/>
      <c r="K461" s="61">
        <f t="shared" si="91"/>
        <v>0</v>
      </c>
      <c r="L461" s="58">
        <v>0</v>
      </c>
      <c r="M461" s="58">
        <v>0</v>
      </c>
      <c r="N461" s="58">
        <f t="shared" si="88"/>
        <v>0</v>
      </c>
      <c r="O461" s="58">
        <f t="shared" si="92"/>
        <v>0</v>
      </c>
      <c r="P461" s="61"/>
      <c r="Q461" s="62">
        <f t="shared" ca="1" si="93"/>
        <v>0</v>
      </c>
      <c r="R461" s="63" t="e">
        <f t="shared" ca="1" si="89"/>
        <v>#DIV/0!</v>
      </c>
      <c r="S461" s="64">
        <v>0</v>
      </c>
      <c r="T461" s="65" t="e">
        <f t="shared" si="94"/>
        <v>#DIV/0!</v>
      </c>
    </row>
    <row r="462" spans="2:20" x14ac:dyDescent="0.25">
      <c r="B462" s="54"/>
      <c r="C462" s="55" t="e">
        <f t="shared" si="90"/>
        <v>#DIV/0!</v>
      </c>
      <c r="D462" s="54"/>
      <c r="E462" s="56"/>
      <c r="F462" s="57"/>
      <c r="G462" s="58">
        <v>0</v>
      </c>
      <c r="H462" s="58">
        <v>0</v>
      </c>
      <c r="I462" s="59">
        <f t="shared" si="87"/>
        <v>0</v>
      </c>
      <c r="J462" s="60"/>
      <c r="K462" s="61">
        <f t="shared" si="91"/>
        <v>0</v>
      </c>
      <c r="L462" s="58">
        <v>0</v>
      </c>
      <c r="M462" s="58">
        <v>0</v>
      </c>
      <c r="N462" s="58">
        <f t="shared" si="88"/>
        <v>0</v>
      </c>
      <c r="O462" s="58">
        <f t="shared" si="92"/>
        <v>0</v>
      </c>
      <c r="P462" s="61"/>
      <c r="Q462" s="62">
        <f t="shared" ca="1" si="93"/>
        <v>0</v>
      </c>
      <c r="R462" s="63" t="e">
        <f t="shared" ca="1" si="89"/>
        <v>#DIV/0!</v>
      </c>
      <c r="S462" s="64">
        <v>0</v>
      </c>
      <c r="T462" s="65" t="e">
        <f t="shared" si="94"/>
        <v>#DIV/0!</v>
      </c>
    </row>
    <row r="463" spans="2:20" x14ac:dyDescent="0.25">
      <c r="B463" s="54"/>
      <c r="C463" s="55" t="e">
        <f t="shared" si="90"/>
        <v>#DIV/0!</v>
      </c>
      <c r="D463" s="54"/>
      <c r="E463" s="56"/>
      <c r="F463" s="57"/>
      <c r="G463" s="58">
        <v>0</v>
      </c>
      <c r="H463" s="58">
        <v>0</v>
      </c>
      <c r="I463" s="59">
        <f t="shared" si="87"/>
        <v>0</v>
      </c>
      <c r="J463" s="60"/>
      <c r="K463" s="61">
        <f t="shared" si="91"/>
        <v>0</v>
      </c>
      <c r="L463" s="58">
        <v>0</v>
      </c>
      <c r="M463" s="58">
        <v>0</v>
      </c>
      <c r="N463" s="58">
        <f t="shared" si="88"/>
        <v>0</v>
      </c>
      <c r="O463" s="58">
        <f t="shared" si="92"/>
        <v>0</v>
      </c>
      <c r="P463" s="61"/>
      <c r="Q463" s="62">
        <f t="shared" ca="1" si="93"/>
        <v>0</v>
      </c>
      <c r="R463" s="63" t="e">
        <f t="shared" ca="1" si="89"/>
        <v>#DIV/0!</v>
      </c>
      <c r="S463" s="64">
        <v>0</v>
      </c>
      <c r="T463" s="65" t="e">
        <f t="shared" si="94"/>
        <v>#DIV/0!</v>
      </c>
    </row>
    <row r="464" spans="2:20" x14ac:dyDescent="0.25">
      <c r="B464" s="54"/>
      <c r="C464" s="55" t="e">
        <f t="shared" si="90"/>
        <v>#DIV/0!</v>
      </c>
      <c r="D464" s="54"/>
      <c r="E464" s="56"/>
      <c r="F464" s="57"/>
      <c r="G464" s="58">
        <v>0</v>
      </c>
      <c r="H464" s="58">
        <v>0</v>
      </c>
      <c r="I464" s="59">
        <f t="shared" si="87"/>
        <v>0</v>
      </c>
      <c r="J464" s="60"/>
      <c r="K464" s="61">
        <f t="shared" si="91"/>
        <v>0</v>
      </c>
      <c r="L464" s="58">
        <v>0</v>
      </c>
      <c r="M464" s="58">
        <v>0</v>
      </c>
      <c r="N464" s="58">
        <f t="shared" si="88"/>
        <v>0</v>
      </c>
      <c r="O464" s="58">
        <f t="shared" si="92"/>
        <v>0</v>
      </c>
      <c r="P464" s="61"/>
      <c r="Q464" s="62">
        <f t="shared" ca="1" si="93"/>
        <v>0</v>
      </c>
      <c r="R464" s="63" t="e">
        <f t="shared" ca="1" si="89"/>
        <v>#DIV/0!</v>
      </c>
      <c r="S464" s="64">
        <v>0</v>
      </c>
      <c r="T464" s="65" t="e">
        <f t="shared" si="94"/>
        <v>#DIV/0!</v>
      </c>
    </row>
    <row r="465" spans="2:20" x14ac:dyDescent="0.25">
      <c r="B465" s="54"/>
      <c r="C465" s="55" t="e">
        <f t="shared" si="90"/>
        <v>#DIV/0!</v>
      </c>
      <c r="D465" s="54"/>
      <c r="E465" s="56"/>
      <c r="F465" s="57"/>
      <c r="G465" s="58">
        <v>0</v>
      </c>
      <c r="H465" s="58">
        <v>0</v>
      </c>
      <c r="I465" s="59">
        <f t="shared" si="87"/>
        <v>0</v>
      </c>
      <c r="J465" s="60"/>
      <c r="K465" s="61">
        <f t="shared" si="91"/>
        <v>0</v>
      </c>
      <c r="L465" s="58">
        <v>0</v>
      </c>
      <c r="M465" s="58">
        <v>0</v>
      </c>
      <c r="N465" s="58">
        <f t="shared" si="88"/>
        <v>0</v>
      </c>
      <c r="O465" s="58">
        <f t="shared" si="92"/>
        <v>0</v>
      </c>
      <c r="P465" s="61"/>
      <c r="Q465" s="62">
        <f t="shared" ca="1" si="93"/>
        <v>0</v>
      </c>
      <c r="R465" s="63" t="e">
        <f t="shared" ca="1" si="89"/>
        <v>#DIV/0!</v>
      </c>
      <c r="S465" s="64">
        <v>0</v>
      </c>
      <c r="T465" s="65" t="e">
        <f t="shared" si="94"/>
        <v>#DIV/0!</v>
      </c>
    </row>
    <row r="466" spans="2:20" x14ac:dyDescent="0.25">
      <c r="B466" s="54"/>
      <c r="C466" s="55" t="e">
        <f t="shared" si="90"/>
        <v>#DIV/0!</v>
      </c>
      <c r="D466" s="54"/>
      <c r="E466" s="56"/>
      <c r="F466" s="57"/>
      <c r="G466" s="58">
        <v>0</v>
      </c>
      <c r="H466" s="58">
        <v>0</v>
      </c>
      <c r="I466" s="59">
        <f t="shared" si="87"/>
        <v>0</v>
      </c>
      <c r="J466" s="60"/>
      <c r="K466" s="61">
        <f t="shared" si="91"/>
        <v>0</v>
      </c>
      <c r="L466" s="58">
        <v>0</v>
      </c>
      <c r="M466" s="58">
        <v>0</v>
      </c>
      <c r="N466" s="58">
        <f t="shared" si="88"/>
        <v>0</v>
      </c>
      <c r="O466" s="58">
        <f t="shared" si="92"/>
        <v>0</v>
      </c>
      <c r="P466" s="61"/>
      <c r="Q466" s="62">
        <f t="shared" ca="1" si="93"/>
        <v>0</v>
      </c>
      <c r="R466" s="63" t="e">
        <f t="shared" ca="1" si="89"/>
        <v>#DIV/0!</v>
      </c>
      <c r="S466" s="64">
        <v>0</v>
      </c>
      <c r="T466" s="65" t="e">
        <f t="shared" si="94"/>
        <v>#DIV/0!</v>
      </c>
    </row>
    <row r="467" spans="2:20" x14ac:dyDescent="0.25">
      <c r="B467" s="54"/>
      <c r="C467" s="55" t="e">
        <f t="shared" si="90"/>
        <v>#DIV/0!</v>
      </c>
      <c r="D467" s="54"/>
      <c r="E467" s="56"/>
      <c r="F467" s="57"/>
      <c r="G467" s="58">
        <v>0</v>
      </c>
      <c r="H467" s="58">
        <v>0</v>
      </c>
      <c r="I467" s="59">
        <f t="shared" si="87"/>
        <v>0</v>
      </c>
      <c r="J467" s="60"/>
      <c r="K467" s="61">
        <f t="shared" si="91"/>
        <v>0</v>
      </c>
      <c r="L467" s="58">
        <v>0</v>
      </c>
      <c r="M467" s="58">
        <v>0</v>
      </c>
      <c r="N467" s="58">
        <f t="shared" si="88"/>
        <v>0</v>
      </c>
      <c r="O467" s="58">
        <f t="shared" si="92"/>
        <v>0</v>
      </c>
      <c r="P467" s="61"/>
      <c r="Q467" s="62">
        <f t="shared" ca="1" si="93"/>
        <v>0</v>
      </c>
      <c r="R467" s="63" t="e">
        <f t="shared" ca="1" si="89"/>
        <v>#DIV/0!</v>
      </c>
      <c r="S467" s="64">
        <v>0</v>
      </c>
      <c r="T467" s="65" t="e">
        <f t="shared" si="94"/>
        <v>#DIV/0!</v>
      </c>
    </row>
    <row r="468" spans="2:20" x14ac:dyDescent="0.25">
      <c r="B468" s="54"/>
      <c r="C468" s="55" t="e">
        <f t="shared" si="90"/>
        <v>#DIV/0!</v>
      </c>
      <c r="D468" s="54"/>
      <c r="E468" s="56"/>
      <c r="F468" s="57"/>
      <c r="G468" s="58">
        <v>0</v>
      </c>
      <c r="H468" s="58">
        <v>0</v>
      </c>
      <c r="I468" s="59">
        <f t="shared" si="87"/>
        <v>0</v>
      </c>
      <c r="J468" s="60"/>
      <c r="K468" s="61">
        <f t="shared" si="91"/>
        <v>0</v>
      </c>
      <c r="L468" s="58">
        <v>0</v>
      </c>
      <c r="M468" s="58">
        <v>0</v>
      </c>
      <c r="N468" s="58">
        <f t="shared" si="88"/>
        <v>0</v>
      </c>
      <c r="O468" s="58">
        <f t="shared" si="92"/>
        <v>0</v>
      </c>
      <c r="P468" s="61"/>
      <c r="Q468" s="62">
        <f t="shared" ca="1" si="93"/>
        <v>0</v>
      </c>
      <c r="R468" s="63" t="e">
        <f t="shared" ca="1" si="89"/>
        <v>#DIV/0!</v>
      </c>
      <c r="S468" s="64">
        <v>0</v>
      </c>
      <c r="T468" s="65" t="e">
        <f t="shared" si="94"/>
        <v>#DIV/0!</v>
      </c>
    </row>
    <row r="469" spans="2:20" x14ac:dyDescent="0.25">
      <c r="B469" s="54"/>
      <c r="C469" s="55" t="e">
        <f t="shared" si="90"/>
        <v>#DIV/0!</v>
      </c>
      <c r="D469" s="54"/>
      <c r="E469" s="56"/>
      <c r="F469" s="57"/>
      <c r="G469" s="58">
        <v>0</v>
      </c>
      <c r="H469" s="58">
        <v>0</v>
      </c>
      <c r="I469" s="59">
        <f t="shared" si="87"/>
        <v>0</v>
      </c>
      <c r="J469" s="60"/>
      <c r="K469" s="61">
        <f t="shared" si="91"/>
        <v>0</v>
      </c>
      <c r="L469" s="58">
        <v>0</v>
      </c>
      <c r="M469" s="58">
        <v>0</v>
      </c>
      <c r="N469" s="58">
        <f t="shared" si="88"/>
        <v>0</v>
      </c>
      <c r="O469" s="58">
        <f t="shared" si="92"/>
        <v>0</v>
      </c>
      <c r="P469" s="61"/>
      <c r="Q469" s="62">
        <f t="shared" ca="1" si="93"/>
        <v>0</v>
      </c>
      <c r="R469" s="63" t="e">
        <f t="shared" ca="1" si="89"/>
        <v>#DIV/0!</v>
      </c>
      <c r="S469" s="64">
        <v>0</v>
      </c>
      <c r="T469" s="65" t="e">
        <f t="shared" si="94"/>
        <v>#DIV/0!</v>
      </c>
    </row>
    <row r="470" spans="2:20" x14ac:dyDescent="0.25">
      <c r="B470" s="54"/>
      <c r="C470" s="55" t="e">
        <f t="shared" si="90"/>
        <v>#DIV/0!</v>
      </c>
      <c r="D470" s="54"/>
      <c r="E470" s="56"/>
      <c r="F470" s="57"/>
      <c r="G470" s="58">
        <v>0</v>
      </c>
      <c r="H470" s="58">
        <v>0</v>
      </c>
      <c r="I470" s="59">
        <f t="shared" si="87"/>
        <v>0</v>
      </c>
      <c r="J470" s="60"/>
      <c r="K470" s="61">
        <f t="shared" si="91"/>
        <v>0</v>
      </c>
      <c r="L470" s="58">
        <v>0</v>
      </c>
      <c r="M470" s="58">
        <v>0</v>
      </c>
      <c r="N470" s="58">
        <f t="shared" si="88"/>
        <v>0</v>
      </c>
      <c r="O470" s="58">
        <f t="shared" si="92"/>
        <v>0</v>
      </c>
      <c r="P470" s="61"/>
      <c r="Q470" s="62">
        <f t="shared" ca="1" si="93"/>
        <v>0</v>
      </c>
      <c r="R470" s="63" t="e">
        <f t="shared" ca="1" si="89"/>
        <v>#DIV/0!</v>
      </c>
      <c r="S470" s="64">
        <v>0</v>
      </c>
      <c r="T470" s="65" t="e">
        <f t="shared" si="94"/>
        <v>#DIV/0!</v>
      </c>
    </row>
    <row r="471" spans="2:20" x14ac:dyDescent="0.25">
      <c r="B471" s="54"/>
      <c r="C471" s="55" t="e">
        <f t="shared" si="90"/>
        <v>#DIV/0!</v>
      </c>
      <c r="D471" s="54"/>
      <c r="E471" s="56"/>
      <c r="F471" s="57"/>
      <c r="G471" s="58">
        <v>0</v>
      </c>
      <c r="H471" s="58">
        <v>0</v>
      </c>
      <c r="I471" s="59">
        <f t="shared" si="87"/>
        <v>0</v>
      </c>
      <c r="J471" s="60"/>
      <c r="K471" s="61">
        <f t="shared" si="91"/>
        <v>0</v>
      </c>
      <c r="L471" s="58">
        <v>0</v>
      </c>
      <c r="M471" s="58">
        <v>0</v>
      </c>
      <c r="N471" s="58">
        <f t="shared" si="88"/>
        <v>0</v>
      </c>
      <c r="O471" s="58">
        <f t="shared" si="92"/>
        <v>0</v>
      </c>
      <c r="P471" s="61"/>
      <c r="Q471" s="62">
        <f t="shared" ca="1" si="93"/>
        <v>0</v>
      </c>
      <c r="R471" s="63" t="e">
        <f t="shared" ca="1" si="89"/>
        <v>#DIV/0!</v>
      </c>
      <c r="S471" s="64">
        <v>0</v>
      </c>
      <c r="T471" s="65" t="e">
        <f t="shared" si="94"/>
        <v>#DIV/0!</v>
      </c>
    </row>
    <row r="472" spans="2:20" x14ac:dyDescent="0.25">
      <c r="B472" s="54"/>
      <c r="C472" s="55" t="e">
        <f t="shared" si="90"/>
        <v>#DIV/0!</v>
      </c>
      <c r="D472" s="54"/>
      <c r="E472" s="56"/>
      <c r="F472" s="57"/>
      <c r="G472" s="58">
        <v>0</v>
      </c>
      <c r="H472" s="58">
        <v>0</v>
      </c>
      <c r="I472" s="59">
        <f t="shared" si="87"/>
        <v>0</v>
      </c>
      <c r="J472" s="60"/>
      <c r="K472" s="61">
        <f t="shared" si="91"/>
        <v>0</v>
      </c>
      <c r="L472" s="58">
        <v>0</v>
      </c>
      <c r="M472" s="58">
        <v>0</v>
      </c>
      <c r="N472" s="58">
        <f t="shared" si="88"/>
        <v>0</v>
      </c>
      <c r="O472" s="58">
        <f t="shared" si="92"/>
        <v>0</v>
      </c>
      <c r="P472" s="61"/>
      <c r="Q472" s="62">
        <f t="shared" ca="1" si="93"/>
        <v>0</v>
      </c>
      <c r="R472" s="63" t="e">
        <f t="shared" ca="1" si="89"/>
        <v>#DIV/0!</v>
      </c>
      <c r="S472" s="64">
        <v>0</v>
      </c>
      <c r="T472" s="65" t="e">
        <f t="shared" si="94"/>
        <v>#DIV/0!</v>
      </c>
    </row>
    <row r="473" spans="2:20" x14ac:dyDescent="0.25">
      <c r="B473" s="54"/>
      <c r="C473" s="55" t="e">
        <f t="shared" si="90"/>
        <v>#DIV/0!</v>
      </c>
      <c r="D473" s="54"/>
      <c r="E473" s="56"/>
      <c r="F473" s="57"/>
      <c r="G473" s="58">
        <v>0</v>
      </c>
      <c r="H473" s="58">
        <v>0</v>
      </c>
      <c r="I473" s="59">
        <f t="shared" si="87"/>
        <v>0</v>
      </c>
      <c r="J473" s="60"/>
      <c r="K473" s="61">
        <f t="shared" si="91"/>
        <v>0</v>
      </c>
      <c r="L473" s="58">
        <v>0</v>
      </c>
      <c r="M473" s="58">
        <v>0</v>
      </c>
      <c r="N473" s="58">
        <f t="shared" si="88"/>
        <v>0</v>
      </c>
      <c r="O473" s="58">
        <f t="shared" si="92"/>
        <v>0</v>
      </c>
      <c r="P473" s="61"/>
      <c r="Q473" s="62">
        <f t="shared" ca="1" si="93"/>
        <v>0</v>
      </c>
      <c r="R473" s="63" t="e">
        <f t="shared" ca="1" si="89"/>
        <v>#DIV/0!</v>
      </c>
      <c r="S473" s="64">
        <v>0</v>
      </c>
      <c r="T473" s="65" t="e">
        <f t="shared" si="94"/>
        <v>#DIV/0!</v>
      </c>
    </row>
    <row r="474" spans="2:20" x14ac:dyDescent="0.25">
      <c r="B474" s="54"/>
      <c r="C474" s="55" t="e">
        <f t="shared" si="90"/>
        <v>#DIV/0!</v>
      </c>
      <c r="D474" s="54"/>
      <c r="E474" s="56"/>
      <c r="F474" s="57"/>
      <c r="G474" s="58">
        <v>0</v>
      </c>
      <c r="H474" s="58">
        <v>0</v>
      </c>
      <c r="I474" s="59">
        <f t="shared" si="87"/>
        <v>0</v>
      </c>
      <c r="J474" s="60"/>
      <c r="K474" s="61">
        <f t="shared" si="91"/>
        <v>0</v>
      </c>
      <c r="L474" s="58">
        <v>0</v>
      </c>
      <c r="M474" s="58">
        <v>0</v>
      </c>
      <c r="N474" s="58">
        <f t="shared" si="88"/>
        <v>0</v>
      </c>
      <c r="O474" s="58">
        <f t="shared" si="92"/>
        <v>0</v>
      </c>
      <c r="P474" s="61"/>
      <c r="Q474" s="62">
        <f t="shared" ca="1" si="93"/>
        <v>0</v>
      </c>
      <c r="R474" s="63" t="e">
        <f t="shared" ca="1" si="89"/>
        <v>#DIV/0!</v>
      </c>
      <c r="S474" s="64">
        <v>0</v>
      </c>
      <c r="T474" s="65" t="e">
        <f t="shared" si="94"/>
        <v>#DIV/0!</v>
      </c>
    </row>
    <row r="475" spans="2:20" x14ac:dyDescent="0.25">
      <c r="B475" s="54"/>
      <c r="C475" s="55" t="e">
        <f t="shared" si="90"/>
        <v>#DIV/0!</v>
      </c>
      <c r="D475" s="54"/>
      <c r="E475" s="56"/>
      <c r="F475" s="57"/>
      <c r="G475" s="58">
        <v>0</v>
      </c>
      <c r="H475" s="58">
        <v>0</v>
      </c>
      <c r="I475" s="59">
        <f t="shared" si="87"/>
        <v>0</v>
      </c>
      <c r="J475" s="60"/>
      <c r="K475" s="61">
        <f t="shared" si="91"/>
        <v>0</v>
      </c>
      <c r="L475" s="58">
        <v>0</v>
      </c>
      <c r="M475" s="58">
        <v>0</v>
      </c>
      <c r="N475" s="58">
        <f t="shared" si="88"/>
        <v>0</v>
      </c>
      <c r="O475" s="58">
        <f t="shared" si="92"/>
        <v>0</v>
      </c>
      <c r="P475" s="61"/>
      <c r="Q475" s="62">
        <f t="shared" ca="1" si="93"/>
        <v>0</v>
      </c>
      <c r="R475" s="63" t="e">
        <f t="shared" ca="1" si="89"/>
        <v>#DIV/0!</v>
      </c>
      <c r="S475" s="64">
        <v>0</v>
      </c>
      <c r="T475" s="65" t="e">
        <f t="shared" si="94"/>
        <v>#DIV/0!</v>
      </c>
    </row>
    <row r="476" spans="2:20" x14ac:dyDescent="0.25">
      <c r="B476" s="54"/>
      <c r="C476" s="55" t="e">
        <f t="shared" si="90"/>
        <v>#DIV/0!</v>
      </c>
      <c r="D476" s="54"/>
      <c r="E476" s="56"/>
      <c r="F476" s="57"/>
      <c r="G476" s="58">
        <v>0</v>
      </c>
      <c r="H476" s="58">
        <v>0</v>
      </c>
      <c r="I476" s="59">
        <f t="shared" si="87"/>
        <v>0</v>
      </c>
      <c r="J476" s="60"/>
      <c r="K476" s="61">
        <f t="shared" si="91"/>
        <v>0</v>
      </c>
      <c r="L476" s="58">
        <v>0</v>
      </c>
      <c r="M476" s="58">
        <v>0</v>
      </c>
      <c r="N476" s="58">
        <f t="shared" si="88"/>
        <v>0</v>
      </c>
      <c r="O476" s="58">
        <f t="shared" si="92"/>
        <v>0</v>
      </c>
      <c r="P476" s="61"/>
      <c r="Q476" s="62">
        <f t="shared" ca="1" si="93"/>
        <v>0</v>
      </c>
      <c r="R476" s="63" t="e">
        <f t="shared" ca="1" si="89"/>
        <v>#DIV/0!</v>
      </c>
      <c r="S476" s="64">
        <v>0</v>
      </c>
      <c r="T476" s="65" t="e">
        <f t="shared" si="94"/>
        <v>#DIV/0!</v>
      </c>
    </row>
    <row r="477" spans="2:20" x14ac:dyDescent="0.25">
      <c r="B477" s="54"/>
      <c r="C477" s="55" t="e">
        <f t="shared" si="90"/>
        <v>#DIV/0!</v>
      </c>
      <c r="D477" s="54"/>
      <c r="E477" s="56"/>
      <c r="F477" s="57"/>
      <c r="G477" s="58">
        <v>0</v>
      </c>
      <c r="H477" s="58">
        <v>0</v>
      </c>
      <c r="I477" s="59">
        <f t="shared" si="87"/>
        <v>0</v>
      </c>
      <c r="J477" s="60"/>
      <c r="K477" s="61">
        <f t="shared" si="91"/>
        <v>0</v>
      </c>
      <c r="L477" s="58">
        <v>0</v>
      </c>
      <c r="M477" s="58">
        <v>0</v>
      </c>
      <c r="N477" s="58">
        <f t="shared" si="88"/>
        <v>0</v>
      </c>
      <c r="O477" s="58">
        <f t="shared" si="92"/>
        <v>0</v>
      </c>
      <c r="P477" s="61"/>
      <c r="Q477" s="62">
        <f t="shared" ca="1" si="93"/>
        <v>0</v>
      </c>
      <c r="R477" s="63" t="e">
        <f t="shared" ca="1" si="89"/>
        <v>#DIV/0!</v>
      </c>
      <c r="S477" s="64">
        <v>0</v>
      </c>
      <c r="T477" s="65" t="e">
        <f t="shared" si="94"/>
        <v>#DIV/0!</v>
      </c>
    </row>
    <row r="478" spans="2:20" x14ac:dyDescent="0.25">
      <c r="B478" s="54"/>
      <c r="C478" s="55" t="e">
        <f t="shared" si="90"/>
        <v>#DIV/0!</v>
      </c>
      <c r="D478" s="54"/>
      <c r="E478" s="56"/>
      <c r="F478" s="57"/>
      <c r="G478" s="58">
        <v>0</v>
      </c>
      <c r="H478" s="58">
        <v>0</v>
      </c>
      <c r="I478" s="59">
        <f t="shared" si="87"/>
        <v>0</v>
      </c>
      <c r="J478" s="60"/>
      <c r="K478" s="61">
        <f t="shared" si="91"/>
        <v>0</v>
      </c>
      <c r="L478" s="58">
        <v>0</v>
      </c>
      <c r="M478" s="58">
        <v>0</v>
      </c>
      <c r="N478" s="58">
        <f t="shared" si="88"/>
        <v>0</v>
      </c>
      <c r="O478" s="58">
        <f t="shared" si="92"/>
        <v>0</v>
      </c>
      <c r="P478" s="61"/>
      <c r="Q478" s="62">
        <f t="shared" ca="1" si="93"/>
        <v>0</v>
      </c>
      <c r="R478" s="63" t="e">
        <f t="shared" ca="1" si="89"/>
        <v>#DIV/0!</v>
      </c>
      <c r="S478" s="64">
        <v>0</v>
      </c>
      <c r="T478" s="65" t="e">
        <f t="shared" si="94"/>
        <v>#DIV/0!</v>
      </c>
    </row>
    <row r="479" spans="2:20" x14ac:dyDescent="0.25">
      <c r="B479" s="54"/>
      <c r="C479" s="55" t="e">
        <f t="shared" si="90"/>
        <v>#DIV/0!</v>
      </c>
      <c r="D479" s="54"/>
      <c r="E479" s="56"/>
      <c r="F479" s="57"/>
      <c r="G479" s="58">
        <v>0</v>
      </c>
      <c r="H479" s="58">
        <v>0</v>
      </c>
      <c r="I479" s="59">
        <f t="shared" si="87"/>
        <v>0</v>
      </c>
      <c r="J479" s="60"/>
      <c r="K479" s="61">
        <f t="shared" si="91"/>
        <v>0</v>
      </c>
      <c r="L479" s="58">
        <v>0</v>
      </c>
      <c r="M479" s="58">
        <v>0</v>
      </c>
      <c r="N479" s="58">
        <f t="shared" si="88"/>
        <v>0</v>
      </c>
      <c r="O479" s="58">
        <f t="shared" si="92"/>
        <v>0</v>
      </c>
      <c r="P479" s="61"/>
      <c r="Q479" s="62">
        <f t="shared" ca="1" si="93"/>
        <v>0</v>
      </c>
      <c r="R479" s="63" t="e">
        <f t="shared" ca="1" si="89"/>
        <v>#DIV/0!</v>
      </c>
      <c r="S479" s="64">
        <v>0</v>
      </c>
      <c r="T479" s="65" t="e">
        <f t="shared" si="94"/>
        <v>#DIV/0!</v>
      </c>
    </row>
    <row r="480" spans="2:20" x14ac:dyDescent="0.25">
      <c r="B480" s="54"/>
      <c r="C480" s="55" t="e">
        <f t="shared" si="90"/>
        <v>#DIV/0!</v>
      </c>
      <c r="D480" s="54"/>
      <c r="E480" s="56"/>
      <c r="F480" s="57"/>
      <c r="G480" s="58">
        <v>0</v>
      </c>
      <c r="H480" s="58">
        <v>0</v>
      </c>
      <c r="I480" s="59">
        <f t="shared" si="87"/>
        <v>0</v>
      </c>
      <c r="J480" s="60"/>
      <c r="K480" s="61">
        <f t="shared" si="91"/>
        <v>0</v>
      </c>
      <c r="L480" s="58">
        <v>0</v>
      </c>
      <c r="M480" s="58">
        <v>0</v>
      </c>
      <c r="N480" s="58">
        <f t="shared" si="88"/>
        <v>0</v>
      </c>
      <c r="O480" s="58">
        <f t="shared" si="92"/>
        <v>0</v>
      </c>
      <c r="P480" s="61"/>
      <c r="Q480" s="62">
        <f t="shared" ca="1" si="93"/>
        <v>0</v>
      </c>
      <c r="R480" s="63" t="e">
        <f t="shared" ca="1" si="89"/>
        <v>#DIV/0!</v>
      </c>
      <c r="S480" s="64">
        <v>0</v>
      </c>
      <c r="T480" s="65" t="e">
        <f t="shared" si="94"/>
        <v>#DIV/0!</v>
      </c>
    </row>
    <row r="481" spans="2:20" x14ac:dyDescent="0.25">
      <c r="B481" s="54"/>
      <c r="C481" s="55" t="e">
        <f t="shared" si="90"/>
        <v>#DIV/0!</v>
      </c>
      <c r="D481" s="54"/>
      <c r="E481" s="56"/>
      <c r="F481" s="57"/>
      <c r="G481" s="58">
        <v>0</v>
      </c>
      <c r="H481" s="58">
        <v>0</v>
      </c>
      <c r="I481" s="59">
        <f t="shared" si="87"/>
        <v>0</v>
      </c>
      <c r="J481" s="60"/>
      <c r="K481" s="61">
        <f t="shared" si="91"/>
        <v>0</v>
      </c>
      <c r="L481" s="58">
        <v>0</v>
      </c>
      <c r="M481" s="58">
        <v>0</v>
      </c>
      <c r="N481" s="58">
        <f t="shared" si="88"/>
        <v>0</v>
      </c>
      <c r="O481" s="58">
        <f t="shared" si="92"/>
        <v>0</v>
      </c>
      <c r="P481" s="61"/>
      <c r="Q481" s="62">
        <f t="shared" ca="1" si="93"/>
        <v>0</v>
      </c>
      <c r="R481" s="63" t="e">
        <f t="shared" ca="1" si="89"/>
        <v>#DIV/0!</v>
      </c>
      <c r="S481" s="64">
        <v>0</v>
      </c>
      <c r="T481" s="65" t="e">
        <f t="shared" si="94"/>
        <v>#DIV/0!</v>
      </c>
    </row>
    <row r="482" spans="2:20" x14ac:dyDescent="0.25">
      <c r="B482" s="54"/>
      <c r="C482" s="55" t="e">
        <f t="shared" si="90"/>
        <v>#DIV/0!</v>
      </c>
      <c r="D482" s="54"/>
      <c r="E482" s="56"/>
      <c r="F482" s="57"/>
      <c r="G482" s="58">
        <v>0</v>
      </c>
      <c r="H482" s="58">
        <v>0</v>
      </c>
      <c r="I482" s="59">
        <f t="shared" si="87"/>
        <v>0</v>
      </c>
      <c r="J482" s="60"/>
      <c r="K482" s="61">
        <f t="shared" si="91"/>
        <v>0</v>
      </c>
      <c r="L482" s="58">
        <v>0</v>
      </c>
      <c r="M482" s="58">
        <v>0</v>
      </c>
      <c r="N482" s="58">
        <f t="shared" si="88"/>
        <v>0</v>
      </c>
      <c r="O482" s="58">
        <f t="shared" si="92"/>
        <v>0</v>
      </c>
      <c r="P482" s="61"/>
      <c r="Q482" s="62">
        <f t="shared" ca="1" si="93"/>
        <v>0</v>
      </c>
      <c r="R482" s="63" t="e">
        <f t="shared" ca="1" si="89"/>
        <v>#DIV/0!</v>
      </c>
      <c r="S482" s="64">
        <v>0</v>
      </c>
      <c r="T482" s="65" t="e">
        <f t="shared" si="94"/>
        <v>#DIV/0!</v>
      </c>
    </row>
    <row r="483" spans="2:20" x14ac:dyDescent="0.25">
      <c r="B483" s="54"/>
      <c r="C483" s="55" t="e">
        <f t="shared" si="90"/>
        <v>#DIV/0!</v>
      </c>
      <c r="D483" s="54"/>
      <c r="E483" s="56"/>
      <c r="F483" s="57"/>
      <c r="G483" s="58">
        <v>0</v>
      </c>
      <c r="H483" s="58">
        <v>0</v>
      </c>
      <c r="I483" s="59">
        <f t="shared" si="87"/>
        <v>0</v>
      </c>
      <c r="J483" s="60"/>
      <c r="K483" s="61">
        <f t="shared" si="91"/>
        <v>0</v>
      </c>
      <c r="L483" s="58">
        <v>0</v>
      </c>
      <c r="M483" s="58">
        <v>0</v>
      </c>
      <c r="N483" s="58">
        <f t="shared" si="88"/>
        <v>0</v>
      </c>
      <c r="O483" s="58">
        <f t="shared" si="92"/>
        <v>0</v>
      </c>
      <c r="P483" s="61"/>
      <c r="Q483" s="62">
        <f t="shared" ca="1" si="93"/>
        <v>0</v>
      </c>
      <c r="R483" s="63" t="e">
        <f t="shared" ca="1" si="89"/>
        <v>#DIV/0!</v>
      </c>
      <c r="S483" s="64">
        <v>0</v>
      </c>
      <c r="T483" s="65" t="e">
        <f t="shared" si="94"/>
        <v>#DIV/0!</v>
      </c>
    </row>
    <row r="484" spans="2:20" x14ac:dyDescent="0.25">
      <c r="B484" s="54"/>
      <c r="C484" s="55" t="e">
        <f t="shared" si="90"/>
        <v>#DIV/0!</v>
      </c>
      <c r="D484" s="54"/>
      <c r="E484" s="56"/>
      <c r="F484" s="57"/>
      <c r="G484" s="58">
        <v>0</v>
      </c>
      <c r="H484" s="58">
        <v>0</v>
      </c>
      <c r="I484" s="59">
        <f t="shared" si="87"/>
        <v>0</v>
      </c>
      <c r="J484" s="60"/>
      <c r="K484" s="61">
        <f t="shared" si="91"/>
        <v>0</v>
      </c>
      <c r="L484" s="58">
        <v>0</v>
      </c>
      <c r="M484" s="58">
        <v>0</v>
      </c>
      <c r="N484" s="58">
        <f t="shared" si="88"/>
        <v>0</v>
      </c>
      <c r="O484" s="58">
        <f t="shared" si="92"/>
        <v>0</v>
      </c>
      <c r="P484" s="61"/>
      <c r="Q484" s="62">
        <f t="shared" ca="1" si="93"/>
        <v>0</v>
      </c>
      <c r="R484" s="63" t="e">
        <f t="shared" ca="1" si="89"/>
        <v>#DIV/0!</v>
      </c>
      <c r="S484" s="64">
        <v>0</v>
      </c>
      <c r="T484" s="65" t="e">
        <f t="shared" si="94"/>
        <v>#DIV/0!</v>
      </c>
    </row>
    <row r="485" spans="2:20" x14ac:dyDescent="0.25">
      <c r="B485" s="54"/>
      <c r="C485" s="55" t="e">
        <f t="shared" si="90"/>
        <v>#DIV/0!</v>
      </c>
      <c r="D485" s="54"/>
      <c r="E485" s="56"/>
      <c r="F485" s="57"/>
      <c r="G485" s="58">
        <v>0</v>
      </c>
      <c r="H485" s="58">
        <v>0</v>
      </c>
      <c r="I485" s="59">
        <f t="shared" si="87"/>
        <v>0</v>
      </c>
      <c r="J485" s="60"/>
      <c r="K485" s="61">
        <f t="shared" si="91"/>
        <v>0</v>
      </c>
      <c r="L485" s="58">
        <v>0</v>
      </c>
      <c r="M485" s="58">
        <v>0</v>
      </c>
      <c r="N485" s="58">
        <f t="shared" si="88"/>
        <v>0</v>
      </c>
      <c r="O485" s="58">
        <f t="shared" si="92"/>
        <v>0</v>
      </c>
      <c r="P485" s="61"/>
      <c r="Q485" s="62">
        <f t="shared" ca="1" si="93"/>
        <v>0</v>
      </c>
      <c r="R485" s="63" t="e">
        <f t="shared" ca="1" si="89"/>
        <v>#DIV/0!</v>
      </c>
      <c r="S485" s="64">
        <v>0</v>
      </c>
      <c r="T485" s="65" t="e">
        <f t="shared" si="94"/>
        <v>#DIV/0!</v>
      </c>
    </row>
    <row r="486" spans="2:20" x14ac:dyDescent="0.25">
      <c r="B486" s="54"/>
      <c r="C486" s="55" t="e">
        <f t="shared" si="90"/>
        <v>#DIV/0!</v>
      </c>
      <c r="D486" s="54"/>
      <c r="E486" s="56"/>
      <c r="F486" s="57"/>
      <c r="G486" s="58">
        <v>0</v>
      </c>
      <c r="H486" s="58">
        <v>0</v>
      </c>
      <c r="I486" s="59">
        <f t="shared" si="87"/>
        <v>0</v>
      </c>
      <c r="J486" s="60"/>
      <c r="K486" s="61">
        <f t="shared" si="91"/>
        <v>0</v>
      </c>
      <c r="L486" s="58">
        <v>0</v>
      </c>
      <c r="M486" s="58">
        <v>0</v>
      </c>
      <c r="N486" s="58">
        <f t="shared" si="88"/>
        <v>0</v>
      </c>
      <c r="O486" s="58">
        <f t="shared" si="92"/>
        <v>0</v>
      </c>
      <c r="P486" s="61"/>
      <c r="Q486" s="62">
        <f t="shared" ca="1" si="93"/>
        <v>0</v>
      </c>
      <c r="R486" s="63" t="e">
        <f t="shared" ca="1" si="89"/>
        <v>#DIV/0!</v>
      </c>
      <c r="S486" s="64">
        <v>0</v>
      </c>
      <c r="T486" s="65" t="e">
        <f t="shared" si="94"/>
        <v>#DIV/0!</v>
      </c>
    </row>
    <row r="487" spans="2:20" x14ac:dyDescent="0.25">
      <c r="B487" s="54"/>
      <c r="C487" s="55" t="e">
        <f t="shared" si="90"/>
        <v>#DIV/0!</v>
      </c>
      <c r="D487" s="54"/>
      <c r="E487" s="56"/>
      <c r="F487" s="57"/>
      <c r="G487" s="58">
        <v>0</v>
      </c>
      <c r="H487" s="58">
        <v>0</v>
      </c>
      <c r="I487" s="59">
        <f t="shared" si="87"/>
        <v>0</v>
      </c>
      <c r="J487" s="60"/>
      <c r="K487" s="61">
        <f t="shared" si="91"/>
        <v>0</v>
      </c>
      <c r="L487" s="58">
        <v>0</v>
      </c>
      <c r="M487" s="58">
        <v>0</v>
      </c>
      <c r="N487" s="58">
        <f t="shared" si="88"/>
        <v>0</v>
      </c>
      <c r="O487" s="58">
        <f t="shared" si="92"/>
        <v>0</v>
      </c>
      <c r="P487" s="61"/>
      <c r="Q487" s="62">
        <f t="shared" ca="1" si="93"/>
        <v>0</v>
      </c>
      <c r="R487" s="63" t="e">
        <f t="shared" ca="1" si="89"/>
        <v>#DIV/0!</v>
      </c>
      <c r="S487" s="64">
        <v>0</v>
      </c>
      <c r="T487" s="65" t="e">
        <f t="shared" si="94"/>
        <v>#DIV/0!</v>
      </c>
    </row>
    <row r="488" spans="2:20" x14ac:dyDescent="0.25">
      <c r="B488" s="44"/>
      <c r="C488" s="44" t="s">
        <v>45</v>
      </c>
      <c r="D488" s="44"/>
      <c r="E488" s="40">
        <f>MIN(E448:E487)</f>
        <v>0</v>
      </c>
      <c r="F488" s="42">
        <f>SUM(F448:F487)</f>
        <v>0</v>
      </c>
      <c r="G488" s="44" t="e">
        <f>+I488/F488</f>
        <v>#DIV/0!</v>
      </c>
      <c r="H488" s="44"/>
      <c r="I488" s="41">
        <f>SUM(I448:I487)</f>
        <v>0</v>
      </c>
      <c r="J488" s="40"/>
      <c r="K488" s="44">
        <f>SUBTOTAL(109,K448:K487)</f>
        <v>0</v>
      </c>
      <c r="L488" s="41">
        <f>+L460</f>
        <v>0</v>
      </c>
      <c r="M488" s="44"/>
      <c r="N488" s="41">
        <f>SUBTOTAL(109,N448:N487)</f>
        <v>0</v>
      </c>
      <c r="O488" s="44">
        <f>+N488-I488</f>
        <v>0</v>
      </c>
      <c r="P488" s="44"/>
      <c r="Q488" s="44">
        <f t="shared" ref="Q488" si="95">(J488-E488)/365</f>
        <v>0</v>
      </c>
      <c r="R488" s="44" t="e">
        <f t="shared" si="89"/>
        <v>#DIV/0!</v>
      </c>
      <c r="S488" s="44">
        <f>SUM(S448:S460)</f>
        <v>0</v>
      </c>
      <c r="T488" s="70" t="e">
        <f t="shared" si="94"/>
        <v>#DIV/0!</v>
      </c>
    </row>
    <row r="489" spans="2:20" ht="30" x14ac:dyDescent="0.25">
      <c r="E489" s="44" t="s">
        <v>80</v>
      </c>
      <c r="F489" s="71">
        <v>0</v>
      </c>
      <c r="G489" s="69" t="e">
        <f>+F489/G488</f>
        <v>#DIV/0!</v>
      </c>
      <c r="N489" s="44" t="s">
        <v>6</v>
      </c>
      <c r="O489" s="28" t="e">
        <f>+O488/N488</f>
        <v>#DIV/0!</v>
      </c>
      <c r="T489" s="26" t="e">
        <f t="shared" si="94"/>
        <v>#DIV/0!</v>
      </c>
    </row>
    <row r="493" spans="2:20" ht="61.5" x14ac:dyDescent="0.9">
      <c r="B493" s="18" t="s">
        <v>96</v>
      </c>
      <c r="D493" s="104" t="s">
        <v>29</v>
      </c>
      <c r="E493" s="105"/>
      <c r="F493" s="105"/>
      <c r="G493" s="105"/>
      <c r="H493" s="105"/>
      <c r="I493" s="106"/>
      <c r="J493" s="107" t="s">
        <v>30</v>
      </c>
      <c r="K493" s="108"/>
      <c r="L493" s="108"/>
      <c r="M493" s="108"/>
      <c r="N493" s="109"/>
      <c r="S493" s="110">
        <v>2015</v>
      </c>
      <c r="T493" s="111"/>
    </row>
    <row r="494" spans="2:20" ht="45" x14ac:dyDescent="0.25">
      <c r="B494" s="44" t="s">
        <v>75</v>
      </c>
      <c r="C494" s="44" t="s">
        <v>65</v>
      </c>
      <c r="D494" s="44" t="s">
        <v>12</v>
      </c>
      <c r="E494" s="44" t="s">
        <v>32</v>
      </c>
      <c r="F494" s="44" t="s">
        <v>76</v>
      </c>
      <c r="G494" s="44" t="s">
        <v>34</v>
      </c>
      <c r="H494" s="44" t="s">
        <v>39</v>
      </c>
      <c r="I494" s="44" t="s">
        <v>77</v>
      </c>
      <c r="J494" s="44" t="s">
        <v>33</v>
      </c>
      <c r="K494" s="44" t="s">
        <v>78</v>
      </c>
      <c r="L494" s="44" t="s">
        <v>34</v>
      </c>
      <c r="M494" s="44" t="s">
        <v>39</v>
      </c>
      <c r="N494" s="44" t="s">
        <v>77</v>
      </c>
      <c r="O494" s="44" t="s">
        <v>8</v>
      </c>
      <c r="P494" s="44" t="s">
        <v>40</v>
      </c>
      <c r="Q494" s="44" t="s">
        <v>41</v>
      </c>
      <c r="R494" s="44" t="s">
        <v>42</v>
      </c>
      <c r="S494" s="44" t="s">
        <v>43</v>
      </c>
      <c r="T494" s="44" t="s">
        <v>44</v>
      </c>
    </row>
    <row r="495" spans="2:20" x14ac:dyDescent="0.25">
      <c r="B495" s="54"/>
      <c r="C495" s="55" t="e">
        <f>+F$536/(+I495/F495)</f>
        <v>#DIV/0!</v>
      </c>
      <c r="D495" s="54"/>
      <c r="E495" s="56"/>
      <c r="F495" s="57"/>
      <c r="G495" s="58">
        <v>0</v>
      </c>
      <c r="H495" s="58">
        <v>0</v>
      </c>
      <c r="I495" s="59">
        <f t="shared" ref="I495:I534" si="96">F495*G495+H495</f>
        <v>0</v>
      </c>
      <c r="J495" s="60"/>
      <c r="K495" s="61">
        <f>IF(J495&gt;0,F495,0)</f>
        <v>0</v>
      </c>
      <c r="L495" s="58">
        <v>0</v>
      </c>
      <c r="M495" s="58">
        <v>0</v>
      </c>
      <c r="N495" s="58">
        <f t="shared" ref="N495:N534" si="97">K495*L495-M495</f>
        <v>0</v>
      </c>
      <c r="O495" s="58">
        <f>IF(J495&gt;0,N495-I495,0)</f>
        <v>0</v>
      </c>
      <c r="P495" s="61"/>
      <c r="Q495" s="62">
        <f ca="1">IF(E495&gt;0,IF(J495&gt;0,(J495-E495)/365,(TODAY()-E495)/365),0)</f>
        <v>0</v>
      </c>
      <c r="R495" s="63" t="e">
        <f t="shared" ref="R495:R535" ca="1" si="98">10^(LOG(N495/I495)/Q495)-1</f>
        <v>#DIV/0!</v>
      </c>
      <c r="S495" s="64">
        <v>0</v>
      </c>
      <c r="T495" s="65" t="e">
        <f>+S495/I495</f>
        <v>#DIV/0!</v>
      </c>
    </row>
    <row r="496" spans="2:20" x14ac:dyDescent="0.25">
      <c r="B496" s="54"/>
      <c r="C496" s="55" t="e">
        <f t="shared" ref="C496:C534" si="99">+F$536/(+I496/F496)</f>
        <v>#DIV/0!</v>
      </c>
      <c r="D496" s="54"/>
      <c r="E496" s="56"/>
      <c r="F496" s="57"/>
      <c r="G496" s="58">
        <v>0</v>
      </c>
      <c r="H496" s="58">
        <v>0</v>
      </c>
      <c r="I496" s="59">
        <f t="shared" si="96"/>
        <v>0</v>
      </c>
      <c r="J496" s="60"/>
      <c r="K496" s="61">
        <f t="shared" ref="K496:K534" si="100">IF(J496&gt;0,F496,0)</f>
        <v>0</v>
      </c>
      <c r="L496" s="58">
        <v>0</v>
      </c>
      <c r="M496" s="58">
        <v>0</v>
      </c>
      <c r="N496" s="58">
        <f t="shared" si="97"/>
        <v>0</v>
      </c>
      <c r="O496" s="58">
        <f t="shared" ref="O496:O534" si="101">IF(J496&gt;0,N496-I496,0)</f>
        <v>0</v>
      </c>
      <c r="P496" s="61"/>
      <c r="Q496" s="62">
        <f t="shared" ref="Q496:Q534" ca="1" si="102">IF(E496&gt;0,IF(J496&gt;0,(J496-E496)/365,(TODAY()-E496)/365),0)</f>
        <v>0</v>
      </c>
      <c r="R496" s="63" t="e">
        <f t="shared" ca="1" si="98"/>
        <v>#DIV/0!</v>
      </c>
      <c r="S496" s="64">
        <v>0</v>
      </c>
      <c r="T496" s="65" t="e">
        <f t="shared" ref="T496:T536" si="103">+S496/I496</f>
        <v>#DIV/0!</v>
      </c>
    </row>
    <row r="497" spans="2:20" x14ac:dyDescent="0.25">
      <c r="B497" s="54"/>
      <c r="C497" s="55" t="e">
        <f t="shared" si="99"/>
        <v>#DIV/0!</v>
      </c>
      <c r="D497" s="54"/>
      <c r="E497" s="56"/>
      <c r="F497" s="57"/>
      <c r="G497" s="58">
        <v>0</v>
      </c>
      <c r="H497" s="58">
        <v>0</v>
      </c>
      <c r="I497" s="59">
        <f t="shared" si="96"/>
        <v>0</v>
      </c>
      <c r="J497" s="60"/>
      <c r="K497" s="61">
        <f t="shared" si="100"/>
        <v>0</v>
      </c>
      <c r="L497" s="58">
        <v>0</v>
      </c>
      <c r="M497" s="58">
        <v>0</v>
      </c>
      <c r="N497" s="58">
        <f t="shared" si="97"/>
        <v>0</v>
      </c>
      <c r="O497" s="58">
        <f t="shared" si="101"/>
        <v>0</v>
      </c>
      <c r="P497" s="61"/>
      <c r="Q497" s="62">
        <f t="shared" ca="1" si="102"/>
        <v>0</v>
      </c>
      <c r="R497" s="63" t="e">
        <f t="shared" ca="1" si="98"/>
        <v>#DIV/0!</v>
      </c>
      <c r="S497" s="64">
        <v>0</v>
      </c>
      <c r="T497" s="65" t="e">
        <f t="shared" si="103"/>
        <v>#DIV/0!</v>
      </c>
    </row>
    <row r="498" spans="2:20" x14ac:dyDescent="0.25">
      <c r="B498" s="54"/>
      <c r="C498" s="55" t="e">
        <f t="shared" si="99"/>
        <v>#DIV/0!</v>
      </c>
      <c r="D498" s="54"/>
      <c r="E498" s="56"/>
      <c r="F498" s="57"/>
      <c r="G498" s="58">
        <v>0</v>
      </c>
      <c r="H498" s="58">
        <v>0</v>
      </c>
      <c r="I498" s="59">
        <f t="shared" si="96"/>
        <v>0</v>
      </c>
      <c r="J498" s="60"/>
      <c r="K498" s="61">
        <f t="shared" si="100"/>
        <v>0</v>
      </c>
      <c r="L498" s="58">
        <v>0</v>
      </c>
      <c r="M498" s="58">
        <v>0</v>
      </c>
      <c r="N498" s="58">
        <f t="shared" si="97"/>
        <v>0</v>
      </c>
      <c r="O498" s="58">
        <f t="shared" si="101"/>
        <v>0</v>
      </c>
      <c r="P498" s="61"/>
      <c r="Q498" s="62">
        <f t="shared" ca="1" si="102"/>
        <v>0</v>
      </c>
      <c r="R498" s="63" t="e">
        <f t="shared" ca="1" si="98"/>
        <v>#DIV/0!</v>
      </c>
      <c r="S498" s="64">
        <v>0</v>
      </c>
      <c r="T498" s="65" t="e">
        <f t="shared" si="103"/>
        <v>#DIV/0!</v>
      </c>
    </row>
    <row r="499" spans="2:20" x14ac:dyDescent="0.25">
      <c r="B499" s="54"/>
      <c r="C499" s="55" t="e">
        <f t="shared" si="99"/>
        <v>#DIV/0!</v>
      </c>
      <c r="D499" s="54"/>
      <c r="E499" s="56"/>
      <c r="F499" s="57"/>
      <c r="G499" s="58">
        <v>0</v>
      </c>
      <c r="H499" s="58">
        <v>0</v>
      </c>
      <c r="I499" s="59">
        <f t="shared" si="96"/>
        <v>0</v>
      </c>
      <c r="J499" s="60"/>
      <c r="K499" s="61">
        <f t="shared" si="100"/>
        <v>0</v>
      </c>
      <c r="L499" s="58">
        <v>0</v>
      </c>
      <c r="M499" s="58">
        <v>0</v>
      </c>
      <c r="N499" s="58">
        <f t="shared" si="97"/>
        <v>0</v>
      </c>
      <c r="O499" s="58">
        <f t="shared" si="101"/>
        <v>0</v>
      </c>
      <c r="P499" s="61"/>
      <c r="Q499" s="62">
        <f t="shared" ca="1" si="102"/>
        <v>0</v>
      </c>
      <c r="R499" s="63" t="e">
        <f t="shared" ca="1" si="98"/>
        <v>#DIV/0!</v>
      </c>
      <c r="S499" s="64">
        <v>0</v>
      </c>
      <c r="T499" s="65" t="e">
        <f t="shared" si="103"/>
        <v>#DIV/0!</v>
      </c>
    </row>
    <row r="500" spans="2:20" x14ac:dyDescent="0.25">
      <c r="B500" s="54"/>
      <c r="C500" s="55" t="e">
        <f t="shared" si="99"/>
        <v>#DIV/0!</v>
      </c>
      <c r="D500" s="54"/>
      <c r="E500" s="56"/>
      <c r="F500" s="57"/>
      <c r="G500" s="58">
        <v>0</v>
      </c>
      <c r="H500" s="58">
        <v>0</v>
      </c>
      <c r="I500" s="59">
        <f t="shared" si="96"/>
        <v>0</v>
      </c>
      <c r="J500" s="60"/>
      <c r="K500" s="61">
        <f t="shared" si="100"/>
        <v>0</v>
      </c>
      <c r="L500" s="58">
        <v>0</v>
      </c>
      <c r="M500" s="58">
        <v>0</v>
      </c>
      <c r="N500" s="58">
        <f t="shared" si="97"/>
        <v>0</v>
      </c>
      <c r="O500" s="58">
        <f t="shared" si="101"/>
        <v>0</v>
      </c>
      <c r="P500" s="61"/>
      <c r="Q500" s="62">
        <f t="shared" ca="1" si="102"/>
        <v>0</v>
      </c>
      <c r="R500" s="63" t="e">
        <f t="shared" ca="1" si="98"/>
        <v>#DIV/0!</v>
      </c>
      <c r="S500" s="64">
        <v>0</v>
      </c>
      <c r="T500" s="65" t="e">
        <f t="shared" si="103"/>
        <v>#DIV/0!</v>
      </c>
    </row>
    <row r="501" spans="2:20" x14ac:dyDescent="0.25">
      <c r="B501" s="54"/>
      <c r="C501" s="55" t="e">
        <f t="shared" si="99"/>
        <v>#DIV/0!</v>
      </c>
      <c r="D501" s="54"/>
      <c r="E501" s="56"/>
      <c r="F501" s="57"/>
      <c r="G501" s="58">
        <v>0</v>
      </c>
      <c r="H501" s="58">
        <v>0</v>
      </c>
      <c r="I501" s="59">
        <f t="shared" si="96"/>
        <v>0</v>
      </c>
      <c r="J501" s="60"/>
      <c r="K501" s="61">
        <f t="shared" si="100"/>
        <v>0</v>
      </c>
      <c r="L501" s="58">
        <v>0</v>
      </c>
      <c r="M501" s="58">
        <v>0</v>
      </c>
      <c r="N501" s="58">
        <f t="shared" si="97"/>
        <v>0</v>
      </c>
      <c r="O501" s="58">
        <f t="shared" si="101"/>
        <v>0</v>
      </c>
      <c r="P501" s="61"/>
      <c r="Q501" s="62">
        <f t="shared" ca="1" si="102"/>
        <v>0</v>
      </c>
      <c r="R501" s="63" t="e">
        <f t="shared" ca="1" si="98"/>
        <v>#DIV/0!</v>
      </c>
      <c r="S501" s="64">
        <v>0</v>
      </c>
      <c r="T501" s="65" t="e">
        <f t="shared" si="103"/>
        <v>#DIV/0!</v>
      </c>
    </row>
    <row r="502" spans="2:20" x14ac:dyDescent="0.25">
      <c r="B502" s="54"/>
      <c r="C502" s="55" t="e">
        <f t="shared" si="99"/>
        <v>#DIV/0!</v>
      </c>
      <c r="D502" s="54"/>
      <c r="E502" s="56"/>
      <c r="F502" s="57"/>
      <c r="G502" s="58">
        <v>0</v>
      </c>
      <c r="H502" s="58">
        <v>0</v>
      </c>
      <c r="I502" s="59">
        <f t="shared" si="96"/>
        <v>0</v>
      </c>
      <c r="J502" s="60"/>
      <c r="K502" s="61">
        <f t="shared" si="100"/>
        <v>0</v>
      </c>
      <c r="L502" s="58">
        <v>0</v>
      </c>
      <c r="M502" s="58">
        <v>0</v>
      </c>
      <c r="N502" s="58">
        <f t="shared" si="97"/>
        <v>0</v>
      </c>
      <c r="O502" s="58">
        <f t="shared" si="101"/>
        <v>0</v>
      </c>
      <c r="P502" s="61"/>
      <c r="Q502" s="62">
        <f t="shared" ca="1" si="102"/>
        <v>0</v>
      </c>
      <c r="R502" s="63" t="e">
        <f t="shared" ca="1" si="98"/>
        <v>#DIV/0!</v>
      </c>
      <c r="S502" s="64">
        <v>0</v>
      </c>
      <c r="T502" s="65" t="e">
        <f t="shared" si="103"/>
        <v>#DIV/0!</v>
      </c>
    </row>
    <row r="503" spans="2:20" x14ac:dyDescent="0.25">
      <c r="B503" s="54"/>
      <c r="C503" s="55" t="e">
        <f t="shared" si="99"/>
        <v>#DIV/0!</v>
      </c>
      <c r="D503" s="54"/>
      <c r="E503" s="56"/>
      <c r="F503" s="57"/>
      <c r="G503" s="58">
        <v>0</v>
      </c>
      <c r="H503" s="58">
        <v>0</v>
      </c>
      <c r="I503" s="59">
        <f t="shared" si="96"/>
        <v>0</v>
      </c>
      <c r="J503" s="60"/>
      <c r="K503" s="61">
        <f t="shared" si="100"/>
        <v>0</v>
      </c>
      <c r="L503" s="58">
        <v>0</v>
      </c>
      <c r="M503" s="58">
        <v>0</v>
      </c>
      <c r="N503" s="58">
        <f t="shared" si="97"/>
        <v>0</v>
      </c>
      <c r="O503" s="58">
        <f t="shared" si="101"/>
        <v>0</v>
      </c>
      <c r="P503" s="61"/>
      <c r="Q503" s="62">
        <f t="shared" ca="1" si="102"/>
        <v>0</v>
      </c>
      <c r="R503" s="63" t="e">
        <f t="shared" ca="1" si="98"/>
        <v>#DIV/0!</v>
      </c>
      <c r="S503" s="64">
        <v>0</v>
      </c>
      <c r="T503" s="65" t="e">
        <f t="shared" si="103"/>
        <v>#DIV/0!</v>
      </c>
    </row>
    <row r="504" spans="2:20" x14ac:dyDescent="0.25">
      <c r="B504" s="54"/>
      <c r="C504" s="55" t="e">
        <f t="shared" si="99"/>
        <v>#DIV/0!</v>
      </c>
      <c r="D504" s="54"/>
      <c r="E504" s="56"/>
      <c r="F504" s="57"/>
      <c r="G504" s="58">
        <v>0</v>
      </c>
      <c r="H504" s="58">
        <v>0</v>
      </c>
      <c r="I504" s="59">
        <f t="shared" si="96"/>
        <v>0</v>
      </c>
      <c r="J504" s="60"/>
      <c r="K504" s="61">
        <f t="shared" si="100"/>
        <v>0</v>
      </c>
      <c r="L504" s="58">
        <v>0</v>
      </c>
      <c r="M504" s="58">
        <v>0</v>
      </c>
      <c r="N504" s="58">
        <f t="shared" si="97"/>
        <v>0</v>
      </c>
      <c r="O504" s="58">
        <f t="shared" si="101"/>
        <v>0</v>
      </c>
      <c r="P504" s="61"/>
      <c r="Q504" s="62">
        <f t="shared" ca="1" si="102"/>
        <v>0</v>
      </c>
      <c r="R504" s="63" t="e">
        <f t="shared" ca="1" si="98"/>
        <v>#DIV/0!</v>
      </c>
      <c r="S504" s="64">
        <v>0</v>
      </c>
      <c r="T504" s="65" t="e">
        <f t="shared" si="103"/>
        <v>#DIV/0!</v>
      </c>
    </row>
    <row r="505" spans="2:20" x14ac:dyDescent="0.25">
      <c r="B505" s="54"/>
      <c r="C505" s="55" t="e">
        <f t="shared" si="99"/>
        <v>#DIV/0!</v>
      </c>
      <c r="D505" s="54"/>
      <c r="E505" s="56"/>
      <c r="F505" s="57"/>
      <c r="G505" s="58">
        <v>0</v>
      </c>
      <c r="H505" s="58">
        <v>0</v>
      </c>
      <c r="I505" s="59">
        <f t="shared" si="96"/>
        <v>0</v>
      </c>
      <c r="J505" s="60"/>
      <c r="K505" s="61">
        <f t="shared" si="100"/>
        <v>0</v>
      </c>
      <c r="L505" s="58">
        <v>0</v>
      </c>
      <c r="M505" s="58">
        <v>0</v>
      </c>
      <c r="N505" s="58">
        <f t="shared" si="97"/>
        <v>0</v>
      </c>
      <c r="O505" s="58">
        <f t="shared" si="101"/>
        <v>0</v>
      </c>
      <c r="P505" s="61"/>
      <c r="Q505" s="62">
        <f t="shared" ca="1" si="102"/>
        <v>0</v>
      </c>
      <c r="R505" s="63" t="e">
        <f t="shared" ca="1" si="98"/>
        <v>#DIV/0!</v>
      </c>
      <c r="S505" s="64">
        <v>0</v>
      </c>
      <c r="T505" s="65" t="e">
        <f t="shared" si="103"/>
        <v>#DIV/0!</v>
      </c>
    </row>
    <row r="506" spans="2:20" x14ac:dyDescent="0.25">
      <c r="B506" s="54"/>
      <c r="C506" s="55" t="e">
        <f t="shared" si="99"/>
        <v>#DIV/0!</v>
      </c>
      <c r="D506" s="54"/>
      <c r="E506" s="56"/>
      <c r="F506" s="57"/>
      <c r="G506" s="58">
        <v>0</v>
      </c>
      <c r="H506" s="58">
        <v>0</v>
      </c>
      <c r="I506" s="59">
        <f t="shared" si="96"/>
        <v>0</v>
      </c>
      <c r="J506" s="60"/>
      <c r="K506" s="61">
        <f t="shared" si="100"/>
        <v>0</v>
      </c>
      <c r="L506" s="58">
        <v>0</v>
      </c>
      <c r="M506" s="58">
        <v>0</v>
      </c>
      <c r="N506" s="58">
        <f t="shared" si="97"/>
        <v>0</v>
      </c>
      <c r="O506" s="58">
        <f t="shared" si="101"/>
        <v>0</v>
      </c>
      <c r="P506" s="61"/>
      <c r="Q506" s="62">
        <f t="shared" ca="1" si="102"/>
        <v>0</v>
      </c>
      <c r="R506" s="63" t="e">
        <f t="shared" ca="1" si="98"/>
        <v>#DIV/0!</v>
      </c>
      <c r="S506" s="64">
        <v>0</v>
      </c>
      <c r="T506" s="65" t="e">
        <f t="shared" si="103"/>
        <v>#DIV/0!</v>
      </c>
    </row>
    <row r="507" spans="2:20" x14ac:dyDescent="0.25">
      <c r="B507" s="54"/>
      <c r="C507" s="55" t="e">
        <f t="shared" si="99"/>
        <v>#DIV/0!</v>
      </c>
      <c r="D507" s="54"/>
      <c r="E507" s="56"/>
      <c r="F507" s="57"/>
      <c r="G507" s="58">
        <v>0</v>
      </c>
      <c r="H507" s="58">
        <v>0</v>
      </c>
      <c r="I507" s="59">
        <f t="shared" si="96"/>
        <v>0</v>
      </c>
      <c r="J507" s="60"/>
      <c r="K507" s="61">
        <f t="shared" si="100"/>
        <v>0</v>
      </c>
      <c r="L507" s="58">
        <v>0</v>
      </c>
      <c r="M507" s="58">
        <v>0</v>
      </c>
      <c r="N507" s="58">
        <f t="shared" si="97"/>
        <v>0</v>
      </c>
      <c r="O507" s="58">
        <f t="shared" si="101"/>
        <v>0</v>
      </c>
      <c r="P507" s="61"/>
      <c r="Q507" s="62">
        <f t="shared" ca="1" si="102"/>
        <v>0</v>
      </c>
      <c r="R507" s="63" t="e">
        <f t="shared" ca="1" si="98"/>
        <v>#DIV/0!</v>
      </c>
      <c r="S507" s="64">
        <v>0</v>
      </c>
      <c r="T507" s="65" t="e">
        <f t="shared" si="103"/>
        <v>#DIV/0!</v>
      </c>
    </row>
    <row r="508" spans="2:20" x14ac:dyDescent="0.25">
      <c r="B508" s="54"/>
      <c r="C508" s="55" t="e">
        <f t="shared" si="99"/>
        <v>#DIV/0!</v>
      </c>
      <c r="D508" s="54"/>
      <c r="E508" s="56"/>
      <c r="F508" s="57"/>
      <c r="G508" s="58">
        <v>0</v>
      </c>
      <c r="H508" s="58">
        <v>0</v>
      </c>
      <c r="I508" s="59">
        <f t="shared" si="96"/>
        <v>0</v>
      </c>
      <c r="J508" s="60"/>
      <c r="K508" s="61">
        <f t="shared" si="100"/>
        <v>0</v>
      </c>
      <c r="L508" s="58">
        <v>0</v>
      </c>
      <c r="M508" s="58">
        <v>0</v>
      </c>
      <c r="N508" s="58">
        <f t="shared" si="97"/>
        <v>0</v>
      </c>
      <c r="O508" s="58">
        <f t="shared" si="101"/>
        <v>0</v>
      </c>
      <c r="P508" s="61"/>
      <c r="Q508" s="62">
        <f t="shared" ca="1" si="102"/>
        <v>0</v>
      </c>
      <c r="R508" s="63" t="e">
        <f t="shared" ca="1" si="98"/>
        <v>#DIV/0!</v>
      </c>
      <c r="S508" s="64">
        <v>0</v>
      </c>
      <c r="T508" s="65" t="e">
        <f t="shared" si="103"/>
        <v>#DIV/0!</v>
      </c>
    </row>
    <row r="509" spans="2:20" x14ac:dyDescent="0.25">
      <c r="B509" s="54"/>
      <c r="C509" s="55" t="e">
        <f t="shared" si="99"/>
        <v>#DIV/0!</v>
      </c>
      <c r="D509" s="54"/>
      <c r="E509" s="56"/>
      <c r="F509" s="57"/>
      <c r="G509" s="58">
        <v>0</v>
      </c>
      <c r="H509" s="58">
        <v>0</v>
      </c>
      <c r="I509" s="59">
        <f t="shared" si="96"/>
        <v>0</v>
      </c>
      <c r="J509" s="60"/>
      <c r="K509" s="61">
        <f t="shared" si="100"/>
        <v>0</v>
      </c>
      <c r="L509" s="58">
        <v>0</v>
      </c>
      <c r="M509" s="58">
        <v>0</v>
      </c>
      <c r="N509" s="58">
        <f t="shared" si="97"/>
        <v>0</v>
      </c>
      <c r="O509" s="58">
        <f t="shared" si="101"/>
        <v>0</v>
      </c>
      <c r="P509" s="61"/>
      <c r="Q509" s="62">
        <f t="shared" ca="1" si="102"/>
        <v>0</v>
      </c>
      <c r="R509" s="63" t="e">
        <f t="shared" ca="1" si="98"/>
        <v>#DIV/0!</v>
      </c>
      <c r="S509" s="64">
        <v>0</v>
      </c>
      <c r="T509" s="65" t="e">
        <f t="shared" si="103"/>
        <v>#DIV/0!</v>
      </c>
    </row>
    <row r="510" spans="2:20" x14ac:dyDescent="0.25">
      <c r="B510" s="54"/>
      <c r="C510" s="55" t="e">
        <f t="shared" si="99"/>
        <v>#DIV/0!</v>
      </c>
      <c r="D510" s="54"/>
      <c r="E510" s="56"/>
      <c r="F510" s="57"/>
      <c r="G510" s="58">
        <v>0</v>
      </c>
      <c r="H510" s="58">
        <v>0</v>
      </c>
      <c r="I510" s="59">
        <f t="shared" si="96"/>
        <v>0</v>
      </c>
      <c r="J510" s="60"/>
      <c r="K510" s="61">
        <f t="shared" si="100"/>
        <v>0</v>
      </c>
      <c r="L510" s="58">
        <v>0</v>
      </c>
      <c r="M510" s="58">
        <v>0</v>
      </c>
      <c r="N510" s="58">
        <f t="shared" si="97"/>
        <v>0</v>
      </c>
      <c r="O510" s="58">
        <f t="shared" si="101"/>
        <v>0</v>
      </c>
      <c r="P510" s="61"/>
      <c r="Q510" s="62">
        <f t="shared" ca="1" si="102"/>
        <v>0</v>
      </c>
      <c r="R510" s="63" t="e">
        <f t="shared" ca="1" si="98"/>
        <v>#DIV/0!</v>
      </c>
      <c r="S510" s="64">
        <v>0</v>
      </c>
      <c r="T510" s="65" t="e">
        <f t="shared" si="103"/>
        <v>#DIV/0!</v>
      </c>
    </row>
    <row r="511" spans="2:20" x14ac:dyDescent="0.25">
      <c r="B511" s="54"/>
      <c r="C511" s="55" t="e">
        <f t="shared" si="99"/>
        <v>#DIV/0!</v>
      </c>
      <c r="D511" s="54"/>
      <c r="E511" s="56"/>
      <c r="F511" s="57"/>
      <c r="G511" s="58">
        <v>0</v>
      </c>
      <c r="H511" s="58">
        <v>0</v>
      </c>
      <c r="I511" s="59">
        <f t="shared" si="96"/>
        <v>0</v>
      </c>
      <c r="J511" s="60"/>
      <c r="K511" s="61">
        <f t="shared" si="100"/>
        <v>0</v>
      </c>
      <c r="L511" s="58">
        <v>0</v>
      </c>
      <c r="M511" s="58">
        <v>0</v>
      </c>
      <c r="N511" s="58">
        <f t="shared" si="97"/>
        <v>0</v>
      </c>
      <c r="O511" s="58">
        <f t="shared" si="101"/>
        <v>0</v>
      </c>
      <c r="P511" s="61"/>
      <c r="Q511" s="62">
        <f t="shared" ca="1" si="102"/>
        <v>0</v>
      </c>
      <c r="R511" s="63" t="e">
        <f t="shared" ca="1" si="98"/>
        <v>#DIV/0!</v>
      </c>
      <c r="S511" s="64">
        <v>0</v>
      </c>
      <c r="T511" s="65" t="e">
        <f t="shared" si="103"/>
        <v>#DIV/0!</v>
      </c>
    </row>
    <row r="512" spans="2:20" x14ac:dyDescent="0.25">
      <c r="B512" s="54"/>
      <c r="C512" s="55" t="e">
        <f t="shared" si="99"/>
        <v>#DIV/0!</v>
      </c>
      <c r="D512" s="54"/>
      <c r="E512" s="56"/>
      <c r="F512" s="57"/>
      <c r="G512" s="58">
        <v>0</v>
      </c>
      <c r="H512" s="58">
        <v>0</v>
      </c>
      <c r="I512" s="59">
        <f t="shared" si="96"/>
        <v>0</v>
      </c>
      <c r="J512" s="60"/>
      <c r="K512" s="61">
        <f t="shared" si="100"/>
        <v>0</v>
      </c>
      <c r="L512" s="58">
        <v>0</v>
      </c>
      <c r="M512" s="58">
        <v>0</v>
      </c>
      <c r="N512" s="58">
        <f t="shared" si="97"/>
        <v>0</v>
      </c>
      <c r="O512" s="58">
        <f t="shared" si="101"/>
        <v>0</v>
      </c>
      <c r="P512" s="61"/>
      <c r="Q512" s="62">
        <f t="shared" ca="1" si="102"/>
        <v>0</v>
      </c>
      <c r="R512" s="63" t="e">
        <f t="shared" ca="1" si="98"/>
        <v>#DIV/0!</v>
      </c>
      <c r="S512" s="64">
        <v>0</v>
      </c>
      <c r="T512" s="65" t="e">
        <f t="shared" si="103"/>
        <v>#DIV/0!</v>
      </c>
    </row>
    <row r="513" spans="2:20" x14ac:dyDescent="0.25">
      <c r="B513" s="54"/>
      <c r="C513" s="55" t="e">
        <f t="shared" si="99"/>
        <v>#DIV/0!</v>
      </c>
      <c r="D513" s="54"/>
      <c r="E513" s="56"/>
      <c r="F513" s="57"/>
      <c r="G513" s="58">
        <v>0</v>
      </c>
      <c r="H513" s="58">
        <v>0</v>
      </c>
      <c r="I513" s="59">
        <f t="shared" si="96"/>
        <v>0</v>
      </c>
      <c r="J513" s="60"/>
      <c r="K513" s="61">
        <f t="shared" si="100"/>
        <v>0</v>
      </c>
      <c r="L513" s="58">
        <v>0</v>
      </c>
      <c r="M513" s="58">
        <v>0</v>
      </c>
      <c r="N513" s="58">
        <f t="shared" si="97"/>
        <v>0</v>
      </c>
      <c r="O513" s="58">
        <f t="shared" si="101"/>
        <v>0</v>
      </c>
      <c r="P513" s="61"/>
      <c r="Q513" s="62">
        <f t="shared" ca="1" si="102"/>
        <v>0</v>
      </c>
      <c r="R513" s="63" t="e">
        <f t="shared" ca="1" si="98"/>
        <v>#DIV/0!</v>
      </c>
      <c r="S513" s="64">
        <v>0</v>
      </c>
      <c r="T513" s="65" t="e">
        <f t="shared" si="103"/>
        <v>#DIV/0!</v>
      </c>
    </row>
    <row r="514" spans="2:20" x14ac:dyDescent="0.25">
      <c r="B514" s="54"/>
      <c r="C514" s="55" t="e">
        <f t="shared" si="99"/>
        <v>#DIV/0!</v>
      </c>
      <c r="D514" s="54"/>
      <c r="E514" s="56"/>
      <c r="F514" s="57"/>
      <c r="G514" s="58">
        <v>0</v>
      </c>
      <c r="H514" s="58">
        <v>0</v>
      </c>
      <c r="I514" s="59">
        <f t="shared" si="96"/>
        <v>0</v>
      </c>
      <c r="J514" s="60"/>
      <c r="K514" s="61">
        <f t="shared" si="100"/>
        <v>0</v>
      </c>
      <c r="L514" s="58">
        <v>0</v>
      </c>
      <c r="M514" s="58">
        <v>0</v>
      </c>
      <c r="N514" s="58">
        <f t="shared" si="97"/>
        <v>0</v>
      </c>
      <c r="O514" s="58">
        <f t="shared" si="101"/>
        <v>0</v>
      </c>
      <c r="P514" s="61"/>
      <c r="Q514" s="62">
        <f t="shared" ca="1" si="102"/>
        <v>0</v>
      </c>
      <c r="R514" s="63" t="e">
        <f t="shared" ca="1" si="98"/>
        <v>#DIV/0!</v>
      </c>
      <c r="S514" s="64">
        <v>0</v>
      </c>
      <c r="T514" s="65" t="e">
        <f t="shared" si="103"/>
        <v>#DIV/0!</v>
      </c>
    </row>
    <row r="515" spans="2:20" x14ac:dyDescent="0.25">
      <c r="B515" s="54"/>
      <c r="C515" s="55" t="e">
        <f t="shared" si="99"/>
        <v>#DIV/0!</v>
      </c>
      <c r="D515" s="54"/>
      <c r="E515" s="56"/>
      <c r="F515" s="57"/>
      <c r="G515" s="58">
        <v>0</v>
      </c>
      <c r="H515" s="58">
        <v>0</v>
      </c>
      <c r="I515" s="59">
        <f t="shared" si="96"/>
        <v>0</v>
      </c>
      <c r="J515" s="60"/>
      <c r="K515" s="61">
        <f t="shared" si="100"/>
        <v>0</v>
      </c>
      <c r="L515" s="58">
        <v>0</v>
      </c>
      <c r="M515" s="58">
        <v>0</v>
      </c>
      <c r="N515" s="58">
        <f t="shared" si="97"/>
        <v>0</v>
      </c>
      <c r="O515" s="58">
        <f t="shared" si="101"/>
        <v>0</v>
      </c>
      <c r="P515" s="61"/>
      <c r="Q515" s="62">
        <f t="shared" ca="1" si="102"/>
        <v>0</v>
      </c>
      <c r="R515" s="63" t="e">
        <f t="shared" ca="1" si="98"/>
        <v>#DIV/0!</v>
      </c>
      <c r="S515" s="64">
        <v>0</v>
      </c>
      <c r="T515" s="65" t="e">
        <f t="shared" si="103"/>
        <v>#DIV/0!</v>
      </c>
    </row>
    <row r="516" spans="2:20" x14ac:dyDescent="0.25">
      <c r="B516" s="54"/>
      <c r="C516" s="55" t="e">
        <f t="shared" si="99"/>
        <v>#DIV/0!</v>
      </c>
      <c r="D516" s="54"/>
      <c r="E516" s="56"/>
      <c r="F516" s="57"/>
      <c r="G516" s="58">
        <v>0</v>
      </c>
      <c r="H516" s="58">
        <v>0</v>
      </c>
      <c r="I516" s="59">
        <f t="shared" si="96"/>
        <v>0</v>
      </c>
      <c r="J516" s="60"/>
      <c r="K516" s="61">
        <f t="shared" si="100"/>
        <v>0</v>
      </c>
      <c r="L516" s="58">
        <v>0</v>
      </c>
      <c r="M516" s="58">
        <v>0</v>
      </c>
      <c r="N516" s="58">
        <f t="shared" si="97"/>
        <v>0</v>
      </c>
      <c r="O516" s="58">
        <f t="shared" si="101"/>
        <v>0</v>
      </c>
      <c r="P516" s="61"/>
      <c r="Q516" s="62">
        <f t="shared" ca="1" si="102"/>
        <v>0</v>
      </c>
      <c r="R516" s="63" t="e">
        <f t="shared" ca="1" si="98"/>
        <v>#DIV/0!</v>
      </c>
      <c r="S516" s="64">
        <v>0</v>
      </c>
      <c r="T516" s="65" t="e">
        <f t="shared" si="103"/>
        <v>#DIV/0!</v>
      </c>
    </row>
    <row r="517" spans="2:20" x14ac:dyDescent="0.25">
      <c r="B517" s="54"/>
      <c r="C517" s="55" t="e">
        <f t="shared" si="99"/>
        <v>#DIV/0!</v>
      </c>
      <c r="D517" s="54"/>
      <c r="E517" s="56"/>
      <c r="F517" s="57"/>
      <c r="G517" s="58">
        <v>0</v>
      </c>
      <c r="H517" s="58">
        <v>0</v>
      </c>
      <c r="I517" s="59">
        <f t="shared" si="96"/>
        <v>0</v>
      </c>
      <c r="J517" s="60"/>
      <c r="K517" s="61">
        <f t="shared" si="100"/>
        <v>0</v>
      </c>
      <c r="L517" s="58">
        <v>0</v>
      </c>
      <c r="M517" s="58">
        <v>0</v>
      </c>
      <c r="N517" s="58">
        <f t="shared" si="97"/>
        <v>0</v>
      </c>
      <c r="O517" s="58">
        <f t="shared" si="101"/>
        <v>0</v>
      </c>
      <c r="P517" s="61"/>
      <c r="Q517" s="62">
        <f t="shared" ca="1" si="102"/>
        <v>0</v>
      </c>
      <c r="R517" s="63" t="e">
        <f t="shared" ca="1" si="98"/>
        <v>#DIV/0!</v>
      </c>
      <c r="S517" s="64">
        <v>0</v>
      </c>
      <c r="T517" s="65" t="e">
        <f t="shared" si="103"/>
        <v>#DIV/0!</v>
      </c>
    </row>
    <row r="518" spans="2:20" x14ac:dyDescent="0.25">
      <c r="B518" s="54"/>
      <c r="C518" s="55" t="e">
        <f t="shared" si="99"/>
        <v>#DIV/0!</v>
      </c>
      <c r="D518" s="54"/>
      <c r="E518" s="56"/>
      <c r="F518" s="57"/>
      <c r="G518" s="58">
        <v>0</v>
      </c>
      <c r="H518" s="58">
        <v>0</v>
      </c>
      <c r="I518" s="59">
        <f t="shared" si="96"/>
        <v>0</v>
      </c>
      <c r="J518" s="60"/>
      <c r="K518" s="61">
        <f t="shared" si="100"/>
        <v>0</v>
      </c>
      <c r="L518" s="58">
        <v>0</v>
      </c>
      <c r="M518" s="58">
        <v>0</v>
      </c>
      <c r="N518" s="58">
        <f t="shared" si="97"/>
        <v>0</v>
      </c>
      <c r="O518" s="58">
        <f t="shared" si="101"/>
        <v>0</v>
      </c>
      <c r="P518" s="61"/>
      <c r="Q518" s="62">
        <f t="shared" ca="1" si="102"/>
        <v>0</v>
      </c>
      <c r="R518" s="63" t="e">
        <f t="shared" ca="1" si="98"/>
        <v>#DIV/0!</v>
      </c>
      <c r="S518" s="64">
        <v>0</v>
      </c>
      <c r="T518" s="65" t="e">
        <f t="shared" si="103"/>
        <v>#DIV/0!</v>
      </c>
    </row>
    <row r="519" spans="2:20" x14ac:dyDescent="0.25">
      <c r="B519" s="54"/>
      <c r="C519" s="55" t="e">
        <f t="shared" si="99"/>
        <v>#DIV/0!</v>
      </c>
      <c r="D519" s="54"/>
      <c r="E519" s="56"/>
      <c r="F519" s="57"/>
      <c r="G519" s="58">
        <v>0</v>
      </c>
      <c r="H519" s="58">
        <v>0</v>
      </c>
      <c r="I519" s="59">
        <f t="shared" si="96"/>
        <v>0</v>
      </c>
      <c r="J519" s="60"/>
      <c r="K519" s="61">
        <f t="shared" si="100"/>
        <v>0</v>
      </c>
      <c r="L519" s="58">
        <v>0</v>
      </c>
      <c r="M519" s="58">
        <v>0</v>
      </c>
      <c r="N519" s="58">
        <f t="shared" si="97"/>
        <v>0</v>
      </c>
      <c r="O519" s="58">
        <f t="shared" si="101"/>
        <v>0</v>
      </c>
      <c r="P519" s="61"/>
      <c r="Q519" s="62">
        <f t="shared" ca="1" si="102"/>
        <v>0</v>
      </c>
      <c r="R519" s="63" t="e">
        <f t="shared" ca="1" si="98"/>
        <v>#DIV/0!</v>
      </c>
      <c r="S519" s="64">
        <v>0</v>
      </c>
      <c r="T519" s="65" t="e">
        <f t="shared" si="103"/>
        <v>#DIV/0!</v>
      </c>
    </row>
    <row r="520" spans="2:20" x14ac:dyDescent="0.25">
      <c r="B520" s="54"/>
      <c r="C520" s="55" t="e">
        <f t="shared" si="99"/>
        <v>#DIV/0!</v>
      </c>
      <c r="D520" s="54"/>
      <c r="E520" s="56"/>
      <c r="F520" s="57"/>
      <c r="G520" s="58">
        <v>0</v>
      </c>
      <c r="H520" s="58">
        <v>0</v>
      </c>
      <c r="I520" s="59">
        <f t="shared" si="96"/>
        <v>0</v>
      </c>
      <c r="J520" s="60"/>
      <c r="K520" s="61">
        <f t="shared" si="100"/>
        <v>0</v>
      </c>
      <c r="L520" s="58">
        <v>0</v>
      </c>
      <c r="M520" s="58">
        <v>0</v>
      </c>
      <c r="N520" s="58">
        <f t="shared" si="97"/>
        <v>0</v>
      </c>
      <c r="O520" s="58">
        <f t="shared" si="101"/>
        <v>0</v>
      </c>
      <c r="P520" s="61"/>
      <c r="Q520" s="62">
        <f t="shared" ca="1" si="102"/>
        <v>0</v>
      </c>
      <c r="R520" s="63" t="e">
        <f t="shared" ca="1" si="98"/>
        <v>#DIV/0!</v>
      </c>
      <c r="S520" s="64">
        <v>0</v>
      </c>
      <c r="T520" s="65" t="e">
        <f t="shared" si="103"/>
        <v>#DIV/0!</v>
      </c>
    </row>
    <row r="521" spans="2:20" x14ac:dyDescent="0.25">
      <c r="B521" s="54"/>
      <c r="C521" s="55" t="e">
        <f t="shared" si="99"/>
        <v>#DIV/0!</v>
      </c>
      <c r="D521" s="54"/>
      <c r="E521" s="56"/>
      <c r="F521" s="57"/>
      <c r="G521" s="58">
        <v>0</v>
      </c>
      <c r="H521" s="58">
        <v>0</v>
      </c>
      <c r="I521" s="59">
        <f t="shared" si="96"/>
        <v>0</v>
      </c>
      <c r="J521" s="60"/>
      <c r="K521" s="61">
        <f t="shared" si="100"/>
        <v>0</v>
      </c>
      <c r="L521" s="58">
        <v>0</v>
      </c>
      <c r="M521" s="58">
        <v>0</v>
      </c>
      <c r="N521" s="58">
        <f t="shared" si="97"/>
        <v>0</v>
      </c>
      <c r="O521" s="58">
        <f t="shared" si="101"/>
        <v>0</v>
      </c>
      <c r="P521" s="61"/>
      <c r="Q521" s="62">
        <f t="shared" ca="1" si="102"/>
        <v>0</v>
      </c>
      <c r="R521" s="63" t="e">
        <f t="shared" ca="1" si="98"/>
        <v>#DIV/0!</v>
      </c>
      <c r="S521" s="64">
        <v>0</v>
      </c>
      <c r="T521" s="65" t="e">
        <f t="shared" si="103"/>
        <v>#DIV/0!</v>
      </c>
    </row>
    <row r="522" spans="2:20" x14ac:dyDescent="0.25">
      <c r="B522" s="54"/>
      <c r="C522" s="55" t="e">
        <f t="shared" si="99"/>
        <v>#DIV/0!</v>
      </c>
      <c r="D522" s="54"/>
      <c r="E522" s="56"/>
      <c r="F522" s="57"/>
      <c r="G522" s="58">
        <v>0</v>
      </c>
      <c r="H522" s="58">
        <v>0</v>
      </c>
      <c r="I522" s="59">
        <f t="shared" si="96"/>
        <v>0</v>
      </c>
      <c r="J522" s="60"/>
      <c r="K522" s="61">
        <f t="shared" si="100"/>
        <v>0</v>
      </c>
      <c r="L522" s="58">
        <v>0</v>
      </c>
      <c r="M522" s="58">
        <v>0</v>
      </c>
      <c r="N522" s="58">
        <f t="shared" si="97"/>
        <v>0</v>
      </c>
      <c r="O522" s="58">
        <f t="shared" si="101"/>
        <v>0</v>
      </c>
      <c r="P522" s="61"/>
      <c r="Q522" s="62">
        <f t="shared" ca="1" si="102"/>
        <v>0</v>
      </c>
      <c r="R522" s="63" t="e">
        <f t="shared" ca="1" si="98"/>
        <v>#DIV/0!</v>
      </c>
      <c r="S522" s="64">
        <v>0</v>
      </c>
      <c r="T522" s="65" t="e">
        <f t="shared" si="103"/>
        <v>#DIV/0!</v>
      </c>
    </row>
    <row r="523" spans="2:20" x14ac:dyDescent="0.25">
      <c r="B523" s="54"/>
      <c r="C523" s="55" t="e">
        <f t="shared" si="99"/>
        <v>#DIV/0!</v>
      </c>
      <c r="D523" s="54"/>
      <c r="E523" s="56"/>
      <c r="F523" s="57"/>
      <c r="G523" s="58">
        <v>0</v>
      </c>
      <c r="H523" s="58">
        <v>0</v>
      </c>
      <c r="I523" s="59">
        <f t="shared" si="96"/>
        <v>0</v>
      </c>
      <c r="J523" s="60"/>
      <c r="K523" s="61">
        <f t="shared" si="100"/>
        <v>0</v>
      </c>
      <c r="L523" s="58">
        <v>0</v>
      </c>
      <c r="M523" s="58">
        <v>0</v>
      </c>
      <c r="N523" s="58">
        <f t="shared" si="97"/>
        <v>0</v>
      </c>
      <c r="O523" s="58">
        <f t="shared" si="101"/>
        <v>0</v>
      </c>
      <c r="P523" s="61"/>
      <c r="Q523" s="62">
        <f t="shared" ca="1" si="102"/>
        <v>0</v>
      </c>
      <c r="R523" s="63" t="e">
        <f t="shared" ca="1" si="98"/>
        <v>#DIV/0!</v>
      </c>
      <c r="S523" s="64">
        <v>0</v>
      </c>
      <c r="T523" s="65" t="e">
        <f t="shared" si="103"/>
        <v>#DIV/0!</v>
      </c>
    </row>
    <row r="524" spans="2:20" x14ac:dyDescent="0.25">
      <c r="B524" s="54"/>
      <c r="C524" s="55" t="e">
        <f t="shared" si="99"/>
        <v>#DIV/0!</v>
      </c>
      <c r="D524" s="54"/>
      <c r="E524" s="56"/>
      <c r="F524" s="57"/>
      <c r="G524" s="58">
        <v>0</v>
      </c>
      <c r="H524" s="58">
        <v>0</v>
      </c>
      <c r="I524" s="59">
        <f t="shared" si="96"/>
        <v>0</v>
      </c>
      <c r="J524" s="60"/>
      <c r="K524" s="61">
        <f t="shared" si="100"/>
        <v>0</v>
      </c>
      <c r="L524" s="58">
        <v>0</v>
      </c>
      <c r="M524" s="58">
        <v>0</v>
      </c>
      <c r="N524" s="58">
        <f t="shared" si="97"/>
        <v>0</v>
      </c>
      <c r="O524" s="58">
        <f t="shared" si="101"/>
        <v>0</v>
      </c>
      <c r="P524" s="61"/>
      <c r="Q524" s="62">
        <f t="shared" ca="1" si="102"/>
        <v>0</v>
      </c>
      <c r="R524" s="63" t="e">
        <f t="shared" ca="1" si="98"/>
        <v>#DIV/0!</v>
      </c>
      <c r="S524" s="64">
        <v>0</v>
      </c>
      <c r="T524" s="65" t="e">
        <f t="shared" si="103"/>
        <v>#DIV/0!</v>
      </c>
    </row>
    <row r="525" spans="2:20" x14ac:dyDescent="0.25">
      <c r="B525" s="54"/>
      <c r="C525" s="55" t="e">
        <f t="shared" si="99"/>
        <v>#DIV/0!</v>
      </c>
      <c r="D525" s="54"/>
      <c r="E525" s="56"/>
      <c r="F525" s="57"/>
      <c r="G525" s="58">
        <v>0</v>
      </c>
      <c r="H525" s="58">
        <v>0</v>
      </c>
      <c r="I525" s="59">
        <f t="shared" si="96"/>
        <v>0</v>
      </c>
      <c r="J525" s="60"/>
      <c r="K525" s="61">
        <f t="shared" si="100"/>
        <v>0</v>
      </c>
      <c r="L525" s="58">
        <v>0</v>
      </c>
      <c r="M525" s="58">
        <v>0</v>
      </c>
      <c r="N525" s="58">
        <f t="shared" si="97"/>
        <v>0</v>
      </c>
      <c r="O525" s="58">
        <f t="shared" si="101"/>
        <v>0</v>
      </c>
      <c r="P525" s="61"/>
      <c r="Q525" s="62">
        <f t="shared" ca="1" si="102"/>
        <v>0</v>
      </c>
      <c r="R525" s="63" t="e">
        <f t="shared" ca="1" si="98"/>
        <v>#DIV/0!</v>
      </c>
      <c r="S525" s="64">
        <v>0</v>
      </c>
      <c r="T525" s="65" t="e">
        <f t="shared" si="103"/>
        <v>#DIV/0!</v>
      </c>
    </row>
    <row r="526" spans="2:20" x14ac:dyDescent="0.25">
      <c r="B526" s="54"/>
      <c r="C526" s="55" t="e">
        <f t="shared" si="99"/>
        <v>#DIV/0!</v>
      </c>
      <c r="D526" s="54"/>
      <c r="E526" s="56"/>
      <c r="F526" s="57"/>
      <c r="G526" s="58">
        <v>0</v>
      </c>
      <c r="H526" s="58">
        <v>0</v>
      </c>
      <c r="I526" s="59">
        <f t="shared" si="96"/>
        <v>0</v>
      </c>
      <c r="J526" s="60"/>
      <c r="K526" s="61">
        <f t="shared" si="100"/>
        <v>0</v>
      </c>
      <c r="L526" s="58">
        <v>0</v>
      </c>
      <c r="M526" s="58">
        <v>0</v>
      </c>
      <c r="N526" s="58">
        <f t="shared" si="97"/>
        <v>0</v>
      </c>
      <c r="O526" s="58">
        <f t="shared" si="101"/>
        <v>0</v>
      </c>
      <c r="P526" s="61"/>
      <c r="Q526" s="62">
        <f t="shared" ca="1" si="102"/>
        <v>0</v>
      </c>
      <c r="R526" s="63" t="e">
        <f t="shared" ca="1" si="98"/>
        <v>#DIV/0!</v>
      </c>
      <c r="S526" s="64">
        <v>0</v>
      </c>
      <c r="T526" s="65" t="e">
        <f t="shared" si="103"/>
        <v>#DIV/0!</v>
      </c>
    </row>
    <row r="527" spans="2:20" x14ac:dyDescent="0.25">
      <c r="B527" s="54"/>
      <c r="C527" s="55" t="e">
        <f t="shared" si="99"/>
        <v>#DIV/0!</v>
      </c>
      <c r="D527" s="54"/>
      <c r="E527" s="56"/>
      <c r="F527" s="57"/>
      <c r="G527" s="58">
        <v>0</v>
      </c>
      <c r="H527" s="58">
        <v>0</v>
      </c>
      <c r="I527" s="59">
        <f t="shared" si="96"/>
        <v>0</v>
      </c>
      <c r="J527" s="60"/>
      <c r="K527" s="61">
        <f t="shared" si="100"/>
        <v>0</v>
      </c>
      <c r="L527" s="58">
        <v>0</v>
      </c>
      <c r="M527" s="58">
        <v>0</v>
      </c>
      <c r="N527" s="58">
        <f t="shared" si="97"/>
        <v>0</v>
      </c>
      <c r="O527" s="58">
        <f t="shared" si="101"/>
        <v>0</v>
      </c>
      <c r="P527" s="61"/>
      <c r="Q527" s="62">
        <f t="shared" ca="1" si="102"/>
        <v>0</v>
      </c>
      <c r="R527" s="63" t="e">
        <f t="shared" ca="1" si="98"/>
        <v>#DIV/0!</v>
      </c>
      <c r="S527" s="64">
        <v>0</v>
      </c>
      <c r="T527" s="65" t="e">
        <f t="shared" si="103"/>
        <v>#DIV/0!</v>
      </c>
    </row>
    <row r="528" spans="2:20" x14ac:dyDescent="0.25">
      <c r="B528" s="54"/>
      <c r="C528" s="55" t="e">
        <f t="shared" si="99"/>
        <v>#DIV/0!</v>
      </c>
      <c r="D528" s="54"/>
      <c r="E528" s="56"/>
      <c r="F528" s="57"/>
      <c r="G528" s="58">
        <v>0</v>
      </c>
      <c r="H528" s="58">
        <v>0</v>
      </c>
      <c r="I528" s="59">
        <f t="shared" si="96"/>
        <v>0</v>
      </c>
      <c r="J528" s="60"/>
      <c r="K528" s="61">
        <f t="shared" si="100"/>
        <v>0</v>
      </c>
      <c r="L528" s="58">
        <v>0</v>
      </c>
      <c r="M528" s="58">
        <v>0</v>
      </c>
      <c r="N528" s="58">
        <f t="shared" si="97"/>
        <v>0</v>
      </c>
      <c r="O528" s="58">
        <f t="shared" si="101"/>
        <v>0</v>
      </c>
      <c r="P528" s="61"/>
      <c r="Q528" s="62">
        <f t="shared" ca="1" si="102"/>
        <v>0</v>
      </c>
      <c r="R528" s="63" t="e">
        <f t="shared" ca="1" si="98"/>
        <v>#DIV/0!</v>
      </c>
      <c r="S528" s="64">
        <v>0</v>
      </c>
      <c r="T528" s="65" t="e">
        <f t="shared" si="103"/>
        <v>#DIV/0!</v>
      </c>
    </row>
    <row r="529" spans="2:20" x14ac:dyDescent="0.25">
      <c r="B529" s="54"/>
      <c r="C529" s="55" t="e">
        <f t="shared" si="99"/>
        <v>#DIV/0!</v>
      </c>
      <c r="D529" s="54"/>
      <c r="E529" s="56"/>
      <c r="F529" s="57"/>
      <c r="G529" s="58">
        <v>0</v>
      </c>
      <c r="H529" s="58">
        <v>0</v>
      </c>
      <c r="I529" s="59">
        <f t="shared" si="96"/>
        <v>0</v>
      </c>
      <c r="J529" s="60"/>
      <c r="K529" s="61">
        <f t="shared" si="100"/>
        <v>0</v>
      </c>
      <c r="L529" s="58">
        <v>0</v>
      </c>
      <c r="M529" s="58">
        <v>0</v>
      </c>
      <c r="N529" s="58">
        <f t="shared" si="97"/>
        <v>0</v>
      </c>
      <c r="O529" s="58">
        <f t="shared" si="101"/>
        <v>0</v>
      </c>
      <c r="P529" s="61"/>
      <c r="Q529" s="62">
        <f t="shared" ca="1" si="102"/>
        <v>0</v>
      </c>
      <c r="R529" s="63" t="e">
        <f t="shared" ca="1" si="98"/>
        <v>#DIV/0!</v>
      </c>
      <c r="S529" s="64">
        <v>0</v>
      </c>
      <c r="T529" s="65" t="e">
        <f t="shared" si="103"/>
        <v>#DIV/0!</v>
      </c>
    </row>
    <row r="530" spans="2:20" x14ac:dyDescent="0.25">
      <c r="B530" s="54"/>
      <c r="C530" s="55" t="e">
        <f t="shared" si="99"/>
        <v>#DIV/0!</v>
      </c>
      <c r="D530" s="54"/>
      <c r="E530" s="56"/>
      <c r="F530" s="57"/>
      <c r="G530" s="58">
        <v>0</v>
      </c>
      <c r="H530" s="58">
        <v>0</v>
      </c>
      <c r="I530" s="59">
        <f t="shared" si="96"/>
        <v>0</v>
      </c>
      <c r="J530" s="60"/>
      <c r="K530" s="61">
        <f t="shared" si="100"/>
        <v>0</v>
      </c>
      <c r="L530" s="58">
        <v>0</v>
      </c>
      <c r="M530" s="58">
        <v>0</v>
      </c>
      <c r="N530" s="58">
        <f t="shared" si="97"/>
        <v>0</v>
      </c>
      <c r="O530" s="58">
        <f t="shared" si="101"/>
        <v>0</v>
      </c>
      <c r="P530" s="61"/>
      <c r="Q530" s="62">
        <f t="shared" ca="1" si="102"/>
        <v>0</v>
      </c>
      <c r="R530" s="63" t="e">
        <f t="shared" ca="1" si="98"/>
        <v>#DIV/0!</v>
      </c>
      <c r="S530" s="64">
        <v>0</v>
      </c>
      <c r="T530" s="65" t="e">
        <f t="shared" si="103"/>
        <v>#DIV/0!</v>
      </c>
    </row>
    <row r="531" spans="2:20" x14ac:dyDescent="0.25">
      <c r="B531" s="54"/>
      <c r="C531" s="55" t="e">
        <f t="shared" si="99"/>
        <v>#DIV/0!</v>
      </c>
      <c r="D531" s="54"/>
      <c r="E531" s="56"/>
      <c r="F531" s="57"/>
      <c r="G531" s="58">
        <v>0</v>
      </c>
      <c r="H531" s="58">
        <v>0</v>
      </c>
      <c r="I531" s="59">
        <f t="shared" si="96"/>
        <v>0</v>
      </c>
      <c r="J531" s="60"/>
      <c r="K531" s="61">
        <f t="shared" si="100"/>
        <v>0</v>
      </c>
      <c r="L531" s="58">
        <v>0</v>
      </c>
      <c r="M531" s="58">
        <v>0</v>
      </c>
      <c r="N531" s="58">
        <f t="shared" si="97"/>
        <v>0</v>
      </c>
      <c r="O531" s="58">
        <f t="shared" si="101"/>
        <v>0</v>
      </c>
      <c r="P531" s="61"/>
      <c r="Q531" s="62">
        <f t="shared" ca="1" si="102"/>
        <v>0</v>
      </c>
      <c r="R531" s="63" t="e">
        <f t="shared" ca="1" si="98"/>
        <v>#DIV/0!</v>
      </c>
      <c r="S531" s="64">
        <v>0</v>
      </c>
      <c r="T531" s="65" t="e">
        <f t="shared" si="103"/>
        <v>#DIV/0!</v>
      </c>
    </row>
    <row r="532" spans="2:20" x14ac:dyDescent="0.25">
      <c r="B532" s="54"/>
      <c r="C532" s="55" t="e">
        <f t="shared" si="99"/>
        <v>#DIV/0!</v>
      </c>
      <c r="D532" s="54"/>
      <c r="E532" s="56"/>
      <c r="F532" s="57"/>
      <c r="G532" s="58">
        <v>0</v>
      </c>
      <c r="H532" s="58">
        <v>0</v>
      </c>
      <c r="I532" s="59">
        <f t="shared" si="96"/>
        <v>0</v>
      </c>
      <c r="J532" s="60"/>
      <c r="K532" s="61">
        <f t="shared" si="100"/>
        <v>0</v>
      </c>
      <c r="L532" s="58">
        <v>0</v>
      </c>
      <c r="M532" s="58">
        <v>0</v>
      </c>
      <c r="N532" s="58">
        <f t="shared" si="97"/>
        <v>0</v>
      </c>
      <c r="O532" s="58">
        <f t="shared" si="101"/>
        <v>0</v>
      </c>
      <c r="P532" s="61"/>
      <c r="Q532" s="62">
        <f t="shared" ca="1" si="102"/>
        <v>0</v>
      </c>
      <c r="R532" s="63" t="e">
        <f t="shared" ca="1" si="98"/>
        <v>#DIV/0!</v>
      </c>
      <c r="S532" s="64">
        <v>0</v>
      </c>
      <c r="T532" s="65" t="e">
        <f t="shared" si="103"/>
        <v>#DIV/0!</v>
      </c>
    </row>
    <row r="533" spans="2:20" x14ac:dyDescent="0.25">
      <c r="B533" s="54"/>
      <c r="C533" s="55" t="e">
        <f t="shared" si="99"/>
        <v>#DIV/0!</v>
      </c>
      <c r="D533" s="54"/>
      <c r="E533" s="56"/>
      <c r="F533" s="57"/>
      <c r="G533" s="58">
        <v>0</v>
      </c>
      <c r="H533" s="58">
        <v>0</v>
      </c>
      <c r="I533" s="59">
        <f t="shared" si="96"/>
        <v>0</v>
      </c>
      <c r="J533" s="60"/>
      <c r="K533" s="61">
        <f t="shared" si="100"/>
        <v>0</v>
      </c>
      <c r="L533" s="58">
        <v>0</v>
      </c>
      <c r="M533" s="58">
        <v>0</v>
      </c>
      <c r="N533" s="58">
        <f t="shared" si="97"/>
        <v>0</v>
      </c>
      <c r="O533" s="58">
        <f t="shared" si="101"/>
        <v>0</v>
      </c>
      <c r="P533" s="61"/>
      <c r="Q533" s="62">
        <f t="shared" ca="1" si="102"/>
        <v>0</v>
      </c>
      <c r="R533" s="63" t="e">
        <f t="shared" ca="1" si="98"/>
        <v>#DIV/0!</v>
      </c>
      <c r="S533" s="64">
        <v>0</v>
      </c>
      <c r="T533" s="65" t="e">
        <f t="shared" si="103"/>
        <v>#DIV/0!</v>
      </c>
    </row>
    <row r="534" spans="2:20" x14ac:dyDescent="0.25">
      <c r="B534" s="54"/>
      <c r="C534" s="55" t="e">
        <f t="shared" si="99"/>
        <v>#DIV/0!</v>
      </c>
      <c r="D534" s="54"/>
      <c r="E534" s="56"/>
      <c r="F534" s="57"/>
      <c r="G534" s="58">
        <v>0</v>
      </c>
      <c r="H534" s="58">
        <v>0</v>
      </c>
      <c r="I534" s="59">
        <f t="shared" si="96"/>
        <v>0</v>
      </c>
      <c r="J534" s="60"/>
      <c r="K534" s="61">
        <f t="shared" si="100"/>
        <v>0</v>
      </c>
      <c r="L534" s="58">
        <v>0</v>
      </c>
      <c r="M534" s="58">
        <v>0</v>
      </c>
      <c r="N534" s="58">
        <f t="shared" si="97"/>
        <v>0</v>
      </c>
      <c r="O534" s="58">
        <f t="shared" si="101"/>
        <v>0</v>
      </c>
      <c r="P534" s="61"/>
      <c r="Q534" s="62">
        <f t="shared" ca="1" si="102"/>
        <v>0</v>
      </c>
      <c r="R534" s="63" t="e">
        <f t="shared" ca="1" si="98"/>
        <v>#DIV/0!</v>
      </c>
      <c r="S534" s="64">
        <v>0</v>
      </c>
      <c r="T534" s="65" t="e">
        <f t="shared" si="103"/>
        <v>#DIV/0!</v>
      </c>
    </row>
    <row r="535" spans="2:20" x14ac:dyDescent="0.25">
      <c r="B535" s="44"/>
      <c r="C535" s="44" t="s">
        <v>45</v>
      </c>
      <c r="D535" s="44"/>
      <c r="E535" s="40">
        <f>MIN(E495:E534)</f>
        <v>0</v>
      </c>
      <c r="F535" s="42">
        <f>SUM(F495:F534)</f>
        <v>0</v>
      </c>
      <c r="G535" s="44" t="e">
        <f>+I535/F535</f>
        <v>#DIV/0!</v>
      </c>
      <c r="H535" s="44"/>
      <c r="I535" s="41">
        <f>SUM(I495:I534)</f>
        <v>0</v>
      </c>
      <c r="J535" s="40"/>
      <c r="K535" s="44">
        <f>SUBTOTAL(109,K495:K534)</f>
        <v>0</v>
      </c>
      <c r="L535" s="41">
        <f>+L507</f>
        <v>0</v>
      </c>
      <c r="M535" s="44"/>
      <c r="N535" s="41">
        <f>SUBTOTAL(109,N495:N534)</f>
        <v>0</v>
      </c>
      <c r="O535" s="44">
        <f>+N535-I535</f>
        <v>0</v>
      </c>
      <c r="P535" s="44"/>
      <c r="Q535" s="44">
        <f t="shared" ref="Q535" si="104">(J535-E535)/365</f>
        <v>0</v>
      </c>
      <c r="R535" s="44" t="e">
        <f t="shared" si="98"/>
        <v>#DIV/0!</v>
      </c>
      <c r="S535" s="44">
        <f>SUM(S495:S507)</f>
        <v>0</v>
      </c>
      <c r="T535" s="70" t="e">
        <f t="shared" si="103"/>
        <v>#DIV/0!</v>
      </c>
    </row>
    <row r="536" spans="2:20" ht="30" x14ac:dyDescent="0.25">
      <c r="E536" s="44" t="s">
        <v>80</v>
      </c>
      <c r="F536" s="71">
        <v>0</v>
      </c>
      <c r="G536" s="69" t="e">
        <f>+F536/G535</f>
        <v>#DIV/0!</v>
      </c>
      <c r="N536" s="44" t="s">
        <v>6</v>
      </c>
      <c r="O536" s="28" t="e">
        <f>+O535/N535</f>
        <v>#DIV/0!</v>
      </c>
      <c r="T536" s="26" t="e">
        <f t="shared" si="103"/>
        <v>#DIV/0!</v>
      </c>
    </row>
    <row r="540" spans="2:20" ht="61.5" x14ac:dyDescent="0.9">
      <c r="B540" s="18" t="s">
        <v>97</v>
      </c>
      <c r="D540" s="104" t="s">
        <v>29</v>
      </c>
      <c r="E540" s="105"/>
      <c r="F540" s="105"/>
      <c r="G540" s="105"/>
      <c r="H540" s="105"/>
      <c r="I540" s="106"/>
      <c r="J540" s="107" t="s">
        <v>30</v>
      </c>
      <c r="K540" s="108"/>
      <c r="L540" s="108"/>
      <c r="M540" s="108"/>
      <c r="N540" s="109"/>
      <c r="S540" s="110">
        <v>2015</v>
      </c>
      <c r="T540" s="111"/>
    </row>
    <row r="541" spans="2:20" ht="45" x14ac:dyDescent="0.25">
      <c r="B541" s="44" t="s">
        <v>75</v>
      </c>
      <c r="C541" s="44" t="s">
        <v>65</v>
      </c>
      <c r="D541" s="44" t="s">
        <v>12</v>
      </c>
      <c r="E541" s="44" t="s">
        <v>32</v>
      </c>
      <c r="F541" s="44" t="s">
        <v>76</v>
      </c>
      <c r="G541" s="44" t="s">
        <v>34</v>
      </c>
      <c r="H541" s="44" t="s">
        <v>39</v>
      </c>
      <c r="I541" s="44" t="s">
        <v>77</v>
      </c>
      <c r="J541" s="44" t="s">
        <v>33</v>
      </c>
      <c r="K541" s="44" t="s">
        <v>78</v>
      </c>
      <c r="L541" s="44" t="s">
        <v>34</v>
      </c>
      <c r="M541" s="44" t="s">
        <v>39</v>
      </c>
      <c r="N541" s="44" t="s">
        <v>77</v>
      </c>
      <c r="O541" s="44" t="s">
        <v>8</v>
      </c>
      <c r="P541" s="44" t="s">
        <v>40</v>
      </c>
      <c r="Q541" s="44" t="s">
        <v>41</v>
      </c>
      <c r="R541" s="44" t="s">
        <v>42</v>
      </c>
      <c r="S541" s="44" t="s">
        <v>43</v>
      </c>
      <c r="T541" s="44" t="s">
        <v>44</v>
      </c>
    </row>
    <row r="542" spans="2:20" x14ac:dyDescent="0.25">
      <c r="B542" s="54"/>
      <c r="C542" s="55" t="e">
        <f>+F$583/(+I542/F542)</f>
        <v>#DIV/0!</v>
      </c>
      <c r="D542" s="54"/>
      <c r="E542" s="56"/>
      <c r="F542" s="57"/>
      <c r="G542" s="58">
        <v>0</v>
      </c>
      <c r="H542" s="58">
        <v>0</v>
      </c>
      <c r="I542" s="59">
        <f t="shared" ref="I542:I581" si="105">F542*G542+H542</f>
        <v>0</v>
      </c>
      <c r="J542" s="60"/>
      <c r="K542" s="61">
        <f>IF(J542&gt;0,F542,0)</f>
        <v>0</v>
      </c>
      <c r="L542" s="58">
        <v>0</v>
      </c>
      <c r="M542" s="58">
        <v>0</v>
      </c>
      <c r="N542" s="58">
        <f t="shared" ref="N542:N581" si="106">K542*L542-M542</f>
        <v>0</v>
      </c>
      <c r="O542" s="58">
        <f>IF(J542&gt;0,N542-I542,0)</f>
        <v>0</v>
      </c>
      <c r="P542" s="61"/>
      <c r="Q542" s="62">
        <f ca="1">IF(E542&gt;0,IF(J542&gt;0,(J542-E542)/365,(TODAY()-E542)/365),0)</f>
        <v>0</v>
      </c>
      <c r="R542" s="63" t="e">
        <f t="shared" ref="R542:R582" ca="1" si="107">10^(LOG(N542/I542)/Q542)-1</f>
        <v>#DIV/0!</v>
      </c>
      <c r="S542" s="64">
        <v>0</v>
      </c>
      <c r="T542" s="65" t="e">
        <f>+S542/I542</f>
        <v>#DIV/0!</v>
      </c>
    </row>
    <row r="543" spans="2:20" x14ac:dyDescent="0.25">
      <c r="B543" s="54"/>
      <c r="C543" s="55" t="e">
        <f t="shared" ref="C543:C581" si="108">+F$583/(+I543/F543)</f>
        <v>#DIV/0!</v>
      </c>
      <c r="D543" s="54"/>
      <c r="E543" s="56"/>
      <c r="F543" s="57"/>
      <c r="G543" s="58">
        <v>0</v>
      </c>
      <c r="H543" s="58">
        <v>0</v>
      </c>
      <c r="I543" s="59">
        <f t="shared" si="105"/>
        <v>0</v>
      </c>
      <c r="J543" s="60"/>
      <c r="K543" s="61">
        <f t="shared" ref="K543:K581" si="109">IF(J543&gt;0,F543,0)</f>
        <v>0</v>
      </c>
      <c r="L543" s="58">
        <v>0</v>
      </c>
      <c r="M543" s="58">
        <v>0</v>
      </c>
      <c r="N543" s="58">
        <f t="shared" si="106"/>
        <v>0</v>
      </c>
      <c r="O543" s="58">
        <f t="shared" ref="O543:O581" si="110">IF(J543&gt;0,N543-I543,0)</f>
        <v>0</v>
      </c>
      <c r="P543" s="61"/>
      <c r="Q543" s="62">
        <f t="shared" ref="Q543:Q581" ca="1" si="111">IF(E543&gt;0,IF(J543&gt;0,(J543-E543)/365,(TODAY()-E543)/365),0)</f>
        <v>0</v>
      </c>
      <c r="R543" s="63" t="e">
        <f t="shared" ca="1" si="107"/>
        <v>#DIV/0!</v>
      </c>
      <c r="S543" s="64">
        <v>0</v>
      </c>
      <c r="T543" s="65" t="e">
        <f t="shared" ref="T543:T583" si="112">+S543/I543</f>
        <v>#DIV/0!</v>
      </c>
    </row>
    <row r="544" spans="2:20" x14ac:dyDescent="0.25">
      <c r="B544" s="54"/>
      <c r="C544" s="55" t="e">
        <f t="shared" si="108"/>
        <v>#DIV/0!</v>
      </c>
      <c r="D544" s="54"/>
      <c r="E544" s="56"/>
      <c r="F544" s="57"/>
      <c r="G544" s="58">
        <v>0</v>
      </c>
      <c r="H544" s="58">
        <v>0</v>
      </c>
      <c r="I544" s="59">
        <f t="shared" si="105"/>
        <v>0</v>
      </c>
      <c r="J544" s="60"/>
      <c r="K544" s="61">
        <f t="shared" si="109"/>
        <v>0</v>
      </c>
      <c r="L544" s="58">
        <v>0</v>
      </c>
      <c r="M544" s="58">
        <v>0</v>
      </c>
      <c r="N544" s="58">
        <f t="shared" si="106"/>
        <v>0</v>
      </c>
      <c r="O544" s="58">
        <f t="shared" si="110"/>
        <v>0</v>
      </c>
      <c r="P544" s="61"/>
      <c r="Q544" s="62">
        <f t="shared" ca="1" si="111"/>
        <v>0</v>
      </c>
      <c r="R544" s="63" t="e">
        <f t="shared" ca="1" si="107"/>
        <v>#DIV/0!</v>
      </c>
      <c r="S544" s="64">
        <v>0</v>
      </c>
      <c r="T544" s="65" t="e">
        <f t="shared" si="112"/>
        <v>#DIV/0!</v>
      </c>
    </row>
    <row r="545" spans="2:20" x14ac:dyDescent="0.25">
      <c r="B545" s="54"/>
      <c r="C545" s="55" t="e">
        <f t="shared" si="108"/>
        <v>#DIV/0!</v>
      </c>
      <c r="D545" s="54"/>
      <c r="E545" s="56"/>
      <c r="F545" s="57"/>
      <c r="G545" s="58">
        <v>0</v>
      </c>
      <c r="H545" s="58">
        <v>0</v>
      </c>
      <c r="I545" s="59">
        <f t="shared" si="105"/>
        <v>0</v>
      </c>
      <c r="J545" s="60"/>
      <c r="K545" s="61">
        <f t="shared" si="109"/>
        <v>0</v>
      </c>
      <c r="L545" s="58">
        <v>0</v>
      </c>
      <c r="M545" s="58">
        <v>0</v>
      </c>
      <c r="N545" s="58">
        <f t="shared" si="106"/>
        <v>0</v>
      </c>
      <c r="O545" s="58">
        <f t="shared" si="110"/>
        <v>0</v>
      </c>
      <c r="P545" s="61"/>
      <c r="Q545" s="62">
        <f t="shared" ca="1" si="111"/>
        <v>0</v>
      </c>
      <c r="R545" s="63" t="e">
        <f t="shared" ca="1" si="107"/>
        <v>#DIV/0!</v>
      </c>
      <c r="S545" s="64">
        <v>0</v>
      </c>
      <c r="T545" s="65" t="e">
        <f t="shared" si="112"/>
        <v>#DIV/0!</v>
      </c>
    </row>
    <row r="546" spans="2:20" x14ac:dyDescent="0.25">
      <c r="B546" s="54"/>
      <c r="C546" s="55" t="e">
        <f t="shared" si="108"/>
        <v>#DIV/0!</v>
      </c>
      <c r="D546" s="54"/>
      <c r="E546" s="56"/>
      <c r="F546" s="57"/>
      <c r="G546" s="58">
        <v>0</v>
      </c>
      <c r="H546" s="58">
        <v>0</v>
      </c>
      <c r="I546" s="59">
        <f t="shared" si="105"/>
        <v>0</v>
      </c>
      <c r="J546" s="60"/>
      <c r="K546" s="61">
        <f t="shared" si="109"/>
        <v>0</v>
      </c>
      <c r="L546" s="58">
        <v>0</v>
      </c>
      <c r="M546" s="58">
        <v>0</v>
      </c>
      <c r="N546" s="58">
        <f t="shared" si="106"/>
        <v>0</v>
      </c>
      <c r="O546" s="58">
        <f t="shared" si="110"/>
        <v>0</v>
      </c>
      <c r="P546" s="61"/>
      <c r="Q546" s="62">
        <f t="shared" ca="1" si="111"/>
        <v>0</v>
      </c>
      <c r="R546" s="63" t="e">
        <f t="shared" ca="1" si="107"/>
        <v>#DIV/0!</v>
      </c>
      <c r="S546" s="64">
        <v>0</v>
      </c>
      <c r="T546" s="65" t="e">
        <f t="shared" si="112"/>
        <v>#DIV/0!</v>
      </c>
    </row>
    <row r="547" spans="2:20" x14ac:dyDescent="0.25">
      <c r="B547" s="54"/>
      <c r="C547" s="55" t="e">
        <f t="shared" si="108"/>
        <v>#DIV/0!</v>
      </c>
      <c r="D547" s="54"/>
      <c r="E547" s="56"/>
      <c r="F547" s="57"/>
      <c r="G547" s="58">
        <v>0</v>
      </c>
      <c r="H547" s="58">
        <v>0</v>
      </c>
      <c r="I547" s="59">
        <f t="shared" si="105"/>
        <v>0</v>
      </c>
      <c r="J547" s="60"/>
      <c r="K547" s="61">
        <f t="shared" si="109"/>
        <v>0</v>
      </c>
      <c r="L547" s="58">
        <v>0</v>
      </c>
      <c r="M547" s="58">
        <v>0</v>
      </c>
      <c r="N547" s="58">
        <f t="shared" si="106"/>
        <v>0</v>
      </c>
      <c r="O547" s="58">
        <f t="shared" si="110"/>
        <v>0</v>
      </c>
      <c r="P547" s="61"/>
      <c r="Q547" s="62">
        <f t="shared" ca="1" si="111"/>
        <v>0</v>
      </c>
      <c r="R547" s="63" t="e">
        <f t="shared" ca="1" si="107"/>
        <v>#DIV/0!</v>
      </c>
      <c r="S547" s="64">
        <v>0</v>
      </c>
      <c r="T547" s="65" t="e">
        <f t="shared" si="112"/>
        <v>#DIV/0!</v>
      </c>
    </row>
    <row r="548" spans="2:20" x14ac:dyDescent="0.25">
      <c r="B548" s="54"/>
      <c r="C548" s="55" t="e">
        <f t="shared" si="108"/>
        <v>#DIV/0!</v>
      </c>
      <c r="D548" s="54"/>
      <c r="E548" s="56"/>
      <c r="F548" s="57"/>
      <c r="G548" s="58">
        <v>0</v>
      </c>
      <c r="H548" s="58">
        <v>0</v>
      </c>
      <c r="I548" s="59">
        <f t="shared" si="105"/>
        <v>0</v>
      </c>
      <c r="J548" s="60"/>
      <c r="K548" s="61">
        <f t="shared" si="109"/>
        <v>0</v>
      </c>
      <c r="L548" s="58">
        <v>0</v>
      </c>
      <c r="M548" s="58">
        <v>0</v>
      </c>
      <c r="N548" s="58">
        <f t="shared" si="106"/>
        <v>0</v>
      </c>
      <c r="O548" s="58">
        <f t="shared" si="110"/>
        <v>0</v>
      </c>
      <c r="P548" s="61"/>
      <c r="Q548" s="62">
        <f t="shared" ca="1" si="111"/>
        <v>0</v>
      </c>
      <c r="R548" s="63" t="e">
        <f t="shared" ca="1" si="107"/>
        <v>#DIV/0!</v>
      </c>
      <c r="S548" s="64">
        <v>0</v>
      </c>
      <c r="T548" s="65" t="e">
        <f t="shared" si="112"/>
        <v>#DIV/0!</v>
      </c>
    </row>
    <row r="549" spans="2:20" x14ac:dyDescent="0.25">
      <c r="B549" s="54"/>
      <c r="C549" s="55" t="e">
        <f t="shared" si="108"/>
        <v>#DIV/0!</v>
      </c>
      <c r="D549" s="54"/>
      <c r="E549" s="56"/>
      <c r="F549" s="57"/>
      <c r="G549" s="58">
        <v>0</v>
      </c>
      <c r="H549" s="58">
        <v>0</v>
      </c>
      <c r="I549" s="59">
        <f t="shared" si="105"/>
        <v>0</v>
      </c>
      <c r="J549" s="60"/>
      <c r="K549" s="61">
        <f t="shared" si="109"/>
        <v>0</v>
      </c>
      <c r="L549" s="58">
        <v>0</v>
      </c>
      <c r="M549" s="58">
        <v>0</v>
      </c>
      <c r="N549" s="58">
        <f t="shared" si="106"/>
        <v>0</v>
      </c>
      <c r="O549" s="58">
        <f t="shared" si="110"/>
        <v>0</v>
      </c>
      <c r="P549" s="61"/>
      <c r="Q549" s="62">
        <f t="shared" ca="1" si="111"/>
        <v>0</v>
      </c>
      <c r="R549" s="63" t="e">
        <f t="shared" ca="1" si="107"/>
        <v>#DIV/0!</v>
      </c>
      <c r="S549" s="64">
        <v>0</v>
      </c>
      <c r="T549" s="65" t="e">
        <f t="shared" si="112"/>
        <v>#DIV/0!</v>
      </c>
    </row>
    <row r="550" spans="2:20" x14ac:dyDescent="0.25">
      <c r="B550" s="54"/>
      <c r="C550" s="55" t="e">
        <f t="shared" si="108"/>
        <v>#DIV/0!</v>
      </c>
      <c r="D550" s="54"/>
      <c r="E550" s="56"/>
      <c r="F550" s="57"/>
      <c r="G550" s="58">
        <v>0</v>
      </c>
      <c r="H550" s="58">
        <v>0</v>
      </c>
      <c r="I550" s="59">
        <f t="shared" si="105"/>
        <v>0</v>
      </c>
      <c r="J550" s="60"/>
      <c r="K550" s="61">
        <f t="shared" si="109"/>
        <v>0</v>
      </c>
      <c r="L550" s="58">
        <v>0</v>
      </c>
      <c r="M550" s="58">
        <v>0</v>
      </c>
      <c r="N550" s="58">
        <f t="shared" si="106"/>
        <v>0</v>
      </c>
      <c r="O550" s="58">
        <f t="shared" si="110"/>
        <v>0</v>
      </c>
      <c r="P550" s="61"/>
      <c r="Q550" s="62">
        <f t="shared" ca="1" si="111"/>
        <v>0</v>
      </c>
      <c r="R550" s="63" t="e">
        <f t="shared" ca="1" si="107"/>
        <v>#DIV/0!</v>
      </c>
      <c r="S550" s="64">
        <v>0</v>
      </c>
      <c r="T550" s="65" t="e">
        <f t="shared" si="112"/>
        <v>#DIV/0!</v>
      </c>
    </row>
    <row r="551" spans="2:20" x14ac:dyDescent="0.25">
      <c r="B551" s="54"/>
      <c r="C551" s="55" t="e">
        <f t="shared" si="108"/>
        <v>#DIV/0!</v>
      </c>
      <c r="D551" s="54"/>
      <c r="E551" s="56"/>
      <c r="F551" s="57"/>
      <c r="G551" s="58">
        <v>0</v>
      </c>
      <c r="H551" s="58">
        <v>0</v>
      </c>
      <c r="I551" s="59">
        <f t="shared" si="105"/>
        <v>0</v>
      </c>
      <c r="J551" s="60"/>
      <c r="K551" s="61">
        <f t="shared" si="109"/>
        <v>0</v>
      </c>
      <c r="L551" s="58">
        <v>0</v>
      </c>
      <c r="M551" s="58">
        <v>0</v>
      </c>
      <c r="N551" s="58">
        <f t="shared" si="106"/>
        <v>0</v>
      </c>
      <c r="O551" s="58">
        <f t="shared" si="110"/>
        <v>0</v>
      </c>
      <c r="P551" s="61"/>
      <c r="Q551" s="62">
        <f t="shared" ca="1" si="111"/>
        <v>0</v>
      </c>
      <c r="R551" s="63" t="e">
        <f t="shared" ca="1" si="107"/>
        <v>#DIV/0!</v>
      </c>
      <c r="S551" s="64">
        <v>0</v>
      </c>
      <c r="T551" s="65" t="e">
        <f t="shared" si="112"/>
        <v>#DIV/0!</v>
      </c>
    </row>
    <row r="552" spans="2:20" x14ac:dyDescent="0.25">
      <c r="B552" s="54"/>
      <c r="C552" s="55" t="e">
        <f t="shared" si="108"/>
        <v>#DIV/0!</v>
      </c>
      <c r="D552" s="54"/>
      <c r="E552" s="56"/>
      <c r="F552" s="57"/>
      <c r="G552" s="58">
        <v>0</v>
      </c>
      <c r="H552" s="58">
        <v>0</v>
      </c>
      <c r="I552" s="59">
        <f t="shared" si="105"/>
        <v>0</v>
      </c>
      <c r="J552" s="60"/>
      <c r="K552" s="61">
        <f t="shared" si="109"/>
        <v>0</v>
      </c>
      <c r="L552" s="58">
        <v>0</v>
      </c>
      <c r="M552" s="58">
        <v>0</v>
      </c>
      <c r="N552" s="58">
        <f t="shared" si="106"/>
        <v>0</v>
      </c>
      <c r="O552" s="58">
        <f t="shared" si="110"/>
        <v>0</v>
      </c>
      <c r="P552" s="61"/>
      <c r="Q552" s="62">
        <f t="shared" ca="1" si="111"/>
        <v>0</v>
      </c>
      <c r="R552" s="63" t="e">
        <f t="shared" ca="1" si="107"/>
        <v>#DIV/0!</v>
      </c>
      <c r="S552" s="64">
        <v>0</v>
      </c>
      <c r="T552" s="65" t="e">
        <f t="shared" si="112"/>
        <v>#DIV/0!</v>
      </c>
    </row>
    <row r="553" spans="2:20" x14ac:dyDescent="0.25">
      <c r="B553" s="54"/>
      <c r="C553" s="55" t="e">
        <f t="shared" si="108"/>
        <v>#DIV/0!</v>
      </c>
      <c r="D553" s="54"/>
      <c r="E553" s="56"/>
      <c r="F553" s="57"/>
      <c r="G553" s="58">
        <v>0</v>
      </c>
      <c r="H553" s="58">
        <v>0</v>
      </c>
      <c r="I553" s="59">
        <f t="shared" si="105"/>
        <v>0</v>
      </c>
      <c r="J553" s="60"/>
      <c r="K553" s="61">
        <f t="shared" si="109"/>
        <v>0</v>
      </c>
      <c r="L553" s="58">
        <v>0</v>
      </c>
      <c r="M553" s="58">
        <v>0</v>
      </c>
      <c r="N553" s="58">
        <f t="shared" si="106"/>
        <v>0</v>
      </c>
      <c r="O553" s="58">
        <f t="shared" si="110"/>
        <v>0</v>
      </c>
      <c r="P553" s="61"/>
      <c r="Q553" s="62">
        <f t="shared" ca="1" si="111"/>
        <v>0</v>
      </c>
      <c r="R553" s="63" t="e">
        <f t="shared" ca="1" si="107"/>
        <v>#DIV/0!</v>
      </c>
      <c r="S553" s="64">
        <v>0</v>
      </c>
      <c r="T553" s="65" t="e">
        <f t="shared" si="112"/>
        <v>#DIV/0!</v>
      </c>
    </row>
    <row r="554" spans="2:20" x14ac:dyDescent="0.25">
      <c r="B554" s="54"/>
      <c r="C554" s="55" t="e">
        <f t="shared" si="108"/>
        <v>#DIV/0!</v>
      </c>
      <c r="D554" s="54"/>
      <c r="E554" s="56"/>
      <c r="F554" s="57"/>
      <c r="G554" s="58">
        <v>0</v>
      </c>
      <c r="H554" s="58">
        <v>0</v>
      </c>
      <c r="I554" s="59">
        <f t="shared" si="105"/>
        <v>0</v>
      </c>
      <c r="J554" s="60"/>
      <c r="K554" s="61">
        <f t="shared" si="109"/>
        <v>0</v>
      </c>
      <c r="L554" s="58">
        <v>0</v>
      </c>
      <c r="M554" s="58">
        <v>0</v>
      </c>
      <c r="N554" s="58">
        <f t="shared" si="106"/>
        <v>0</v>
      </c>
      <c r="O554" s="58">
        <f t="shared" si="110"/>
        <v>0</v>
      </c>
      <c r="P554" s="61"/>
      <c r="Q554" s="62">
        <f t="shared" ca="1" si="111"/>
        <v>0</v>
      </c>
      <c r="R554" s="63" t="e">
        <f t="shared" ca="1" si="107"/>
        <v>#DIV/0!</v>
      </c>
      <c r="S554" s="64">
        <v>0</v>
      </c>
      <c r="T554" s="65" t="e">
        <f t="shared" si="112"/>
        <v>#DIV/0!</v>
      </c>
    </row>
    <row r="555" spans="2:20" x14ac:dyDescent="0.25">
      <c r="B555" s="54"/>
      <c r="C555" s="55" t="e">
        <f t="shared" si="108"/>
        <v>#DIV/0!</v>
      </c>
      <c r="D555" s="54"/>
      <c r="E555" s="56"/>
      <c r="F555" s="57"/>
      <c r="G555" s="58">
        <v>0</v>
      </c>
      <c r="H555" s="58">
        <v>0</v>
      </c>
      <c r="I555" s="59">
        <f t="shared" si="105"/>
        <v>0</v>
      </c>
      <c r="J555" s="60"/>
      <c r="K555" s="61">
        <f t="shared" si="109"/>
        <v>0</v>
      </c>
      <c r="L555" s="58">
        <v>0</v>
      </c>
      <c r="M555" s="58">
        <v>0</v>
      </c>
      <c r="N555" s="58">
        <f t="shared" si="106"/>
        <v>0</v>
      </c>
      <c r="O555" s="58">
        <f t="shared" si="110"/>
        <v>0</v>
      </c>
      <c r="P555" s="61"/>
      <c r="Q555" s="62">
        <f t="shared" ca="1" si="111"/>
        <v>0</v>
      </c>
      <c r="R555" s="63" t="e">
        <f t="shared" ca="1" si="107"/>
        <v>#DIV/0!</v>
      </c>
      <c r="S555" s="64">
        <v>0</v>
      </c>
      <c r="T555" s="65" t="e">
        <f t="shared" si="112"/>
        <v>#DIV/0!</v>
      </c>
    </row>
    <row r="556" spans="2:20" x14ac:dyDescent="0.25">
      <c r="B556" s="54"/>
      <c r="C556" s="55" t="e">
        <f t="shared" si="108"/>
        <v>#DIV/0!</v>
      </c>
      <c r="D556" s="54"/>
      <c r="E556" s="56"/>
      <c r="F556" s="57"/>
      <c r="G556" s="58">
        <v>0</v>
      </c>
      <c r="H556" s="58">
        <v>0</v>
      </c>
      <c r="I556" s="59">
        <f t="shared" si="105"/>
        <v>0</v>
      </c>
      <c r="J556" s="60"/>
      <c r="K556" s="61">
        <f t="shared" si="109"/>
        <v>0</v>
      </c>
      <c r="L556" s="58">
        <v>0</v>
      </c>
      <c r="M556" s="58">
        <v>0</v>
      </c>
      <c r="N556" s="58">
        <f t="shared" si="106"/>
        <v>0</v>
      </c>
      <c r="O556" s="58">
        <f t="shared" si="110"/>
        <v>0</v>
      </c>
      <c r="P556" s="61"/>
      <c r="Q556" s="62">
        <f t="shared" ca="1" si="111"/>
        <v>0</v>
      </c>
      <c r="R556" s="63" t="e">
        <f t="shared" ca="1" si="107"/>
        <v>#DIV/0!</v>
      </c>
      <c r="S556" s="64">
        <v>0</v>
      </c>
      <c r="T556" s="65" t="e">
        <f t="shared" si="112"/>
        <v>#DIV/0!</v>
      </c>
    </row>
    <row r="557" spans="2:20" x14ac:dyDescent="0.25">
      <c r="B557" s="54"/>
      <c r="C557" s="55" t="e">
        <f t="shared" si="108"/>
        <v>#DIV/0!</v>
      </c>
      <c r="D557" s="54"/>
      <c r="E557" s="56"/>
      <c r="F557" s="57"/>
      <c r="G557" s="58">
        <v>0</v>
      </c>
      <c r="H557" s="58">
        <v>0</v>
      </c>
      <c r="I557" s="59">
        <f t="shared" si="105"/>
        <v>0</v>
      </c>
      <c r="J557" s="60"/>
      <c r="K557" s="61">
        <f t="shared" si="109"/>
        <v>0</v>
      </c>
      <c r="L557" s="58">
        <v>0</v>
      </c>
      <c r="M557" s="58">
        <v>0</v>
      </c>
      <c r="N557" s="58">
        <f t="shared" si="106"/>
        <v>0</v>
      </c>
      <c r="O557" s="58">
        <f t="shared" si="110"/>
        <v>0</v>
      </c>
      <c r="P557" s="61"/>
      <c r="Q557" s="62">
        <f t="shared" ca="1" si="111"/>
        <v>0</v>
      </c>
      <c r="R557" s="63" t="e">
        <f t="shared" ca="1" si="107"/>
        <v>#DIV/0!</v>
      </c>
      <c r="S557" s="64">
        <v>0</v>
      </c>
      <c r="T557" s="65" t="e">
        <f t="shared" si="112"/>
        <v>#DIV/0!</v>
      </c>
    </row>
    <row r="558" spans="2:20" x14ac:dyDescent="0.25">
      <c r="B558" s="54"/>
      <c r="C558" s="55" t="e">
        <f t="shared" si="108"/>
        <v>#DIV/0!</v>
      </c>
      <c r="D558" s="54"/>
      <c r="E558" s="56"/>
      <c r="F558" s="57"/>
      <c r="G558" s="58">
        <v>0</v>
      </c>
      <c r="H558" s="58">
        <v>0</v>
      </c>
      <c r="I558" s="59">
        <f t="shared" si="105"/>
        <v>0</v>
      </c>
      <c r="J558" s="60"/>
      <c r="K558" s="61">
        <f t="shared" si="109"/>
        <v>0</v>
      </c>
      <c r="L558" s="58">
        <v>0</v>
      </c>
      <c r="M558" s="58">
        <v>0</v>
      </c>
      <c r="N558" s="58">
        <f t="shared" si="106"/>
        <v>0</v>
      </c>
      <c r="O558" s="58">
        <f t="shared" si="110"/>
        <v>0</v>
      </c>
      <c r="P558" s="61"/>
      <c r="Q558" s="62">
        <f t="shared" ca="1" si="111"/>
        <v>0</v>
      </c>
      <c r="R558" s="63" t="e">
        <f t="shared" ca="1" si="107"/>
        <v>#DIV/0!</v>
      </c>
      <c r="S558" s="64">
        <v>0</v>
      </c>
      <c r="T558" s="65" t="e">
        <f t="shared" si="112"/>
        <v>#DIV/0!</v>
      </c>
    </row>
    <row r="559" spans="2:20" x14ac:dyDescent="0.25">
      <c r="B559" s="54"/>
      <c r="C559" s="55" t="e">
        <f t="shared" si="108"/>
        <v>#DIV/0!</v>
      </c>
      <c r="D559" s="54"/>
      <c r="E559" s="56"/>
      <c r="F559" s="57"/>
      <c r="G559" s="58">
        <v>0</v>
      </c>
      <c r="H559" s="58">
        <v>0</v>
      </c>
      <c r="I559" s="59">
        <f t="shared" si="105"/>
        <v>0</v>
      </c>
      <c r="J559" s="60"/>
      <c r="K559" s="61">
        <f t="shared" si="109"/>
        <v>0</v>
      </c>
      <c r="L559" s="58">
        <v>0</v>
      </c>
      <c r="M559" s="58">
        <v>0</v>
      </c>
      <c r="N559" s="58">
        <f t="shared" si="106"/>
        <v>0</v>
      </c>
      <c r="O559" s="58">
        <f t="shared" si="110"/>
        <v>0</v>
      </c>
      <c r="P559" s="61"/>
      <c r="Q559" s="62">
        <f t="shared" ca="1" si="111"/>
        <v>0</v>
      </c>
      <c r="R559" s="63" t="e">
        <f t="shared" ca="1" si="107"/>
        <v>#DIV/0!</v>
      </c>
      <c r="S559" s="64">
        <v>0</v>
      </c>
      <c r="T559" s="65" t="e">
        <f t="shared" si="112"/>
        <v>#DIV/0!</v>
      </c>
    </row>
    <row r="560" spans="2:20" x14ac:dyDescent="0.25">
      <c r="B560" s="54"/>
      <c r="C560" s="55" t="e">
        <f t="shared" si="108"/>
        <v>#DIV/0!</v>
      </c>
      <c r="D560" s="54"/>
      <c r="E560" s="56"/>
      <c r="F560" s="57"/>
      <c r="G560" s="58">
        <v>0</v>
      </c>
      <c r="H560" s="58">
        <v>0</v>
      </c>
      <c r="I560" s="59">
        <f t="shared" si="105"/>
        <v>0</v>
      </c>
      <c r="J560" s="60"/>
      <c r="K560" s="61">
        <f t="shared" si="109"/>
        <v>0</v>
      </c>
      <c r="L560" s="58">
        <v>0</v>
      </c>
      <c r="M560" s="58">
        <v>0</v>
      </c>
      <c r="N560" s="58">
        <f t="shared" si="106"/>
        <v>0</v>
      </c>
      <c r="O560" s="58">
        <f t="shared" si="110"/>
        <v>0</v>
      </c>
      <c r="P560" s="61"/>
      <c r="Q560" s="62">
        <f t="shared" ca="1" si="111"/>
        <v>0</v>
      </c>
      <c r="R560" s="63" t="e">
        <f t="shared" ca="1" si="107"/>
        <v>#DIV/0!</v>
      </c>
      <c r="S560" s="64">
        <v>0</v>
      </c>
      <c r="T560" s="65" t="e">
        <f t="shared" si="112"/>
        <v>#DIV/0!</v>
      </c>
    </row>
    <row r="561" spans="2:20" x14ac:dyDescent="0.25">
      <c r="B561" s="54"/>
      <c r="C561" s="55" t="e">
        <f t="shared" si="108"/>
        <v>#DIV/0!</v>
      </c>
      <c r="D561" s="54"/>
      <c r="E561" s="56"/>
      <c r="F561" s="57"/>
      <c r="G561" s="58">
        <v>0</v>
      </c>
      <c r="H561" s="58">
        <v>0</v>
      </c>
      <c r="I561" s="59">
        <f t="shared" si="105"/>
        <v>0</v>
      </c>
      <c r="J561" s="60"/>
      <c r="K561" s="61">
        <f t="shared" si="109"/>
        <v>0</v>
      </c>
      <c r="L561" s="58">
        <v>0</v>
      </c>
      <c r="M561" s="58">
        <v>0</v>
      </c>
      <c r="N561" s="58">
        <f t="shared" si="106"/>
        <v>0</v>
      </c>
      <c r="O561" s="58">
        <f t="shared" si="110"/>
        <v>0</v>
      </c>
      <c r="P561" s="61"/>
      <c r="Q561" s="62">
        <f t="shared" ca="1" si="111"/>
        <v>0</v>
      </c>
      <c r="R561" s="63" t="e">
        <f t="shared" ca="1" si="107"/>
        <v>#DIV/0!</v>
      </c>
      <c r="S561" s="64">
        <v>0</v>
      </c>
      <c r="T561" s="65" t="e">
        <f t="shared" si="112"/>
        <v>#DIV/0!</v>
      </c>
    </row>
    <row r="562" spans="2:20" x14ac:dyDescent="0.25">
      <c r="B562" s="54"/>
      <c r="C562" s="55" t="e">
        <f t="shared" si="108"/>
        <v>#DIV/0!</v>
      </c>
      <c r="D562" s="54"/>
      <c r="E562" s="56"/>
      <c r="F562" s="57"/>
      <c r="G562" s="58">
        <v>0</v>
      </c>
      <c r="H562" s="58">
        <v>0</v>
      </c>
      <c r="I562" s="59">
        <f t="shared" si="105"/>
        <v>0</v>
      </c>
      <c r="J562" s="60"/>
      <c r="K562" s="61">
        <f t="shared" si="109"/>
        <v>0</v>
      </c>
      <c r="L562" s="58">
        <v>0</v>
      </c>
      <c r="M562" s="58">
        <v>0</v>
      </c>
      <c r="N562" s="58">
        <f t="shared" si="106"/>
        <v>0</v>
      </c>
      <c r="O562" s="58">
        <f t="shared" si="110"/>
        <v>0</v>
      </c>
      <c r="P562" s="61"/>
      <c r="Q562" s="62">
        <f t="shared" ca="1" si="111"/>
        <v>0</v>
      </c>
      <c r="R562" s="63" t="e">
        <f t="shared" ca="1" si="107"/>
        <v>#DIV/0!</v>
      </c>
      <c r="S562" s="64">
        <v>0</v>
      </c>
      <c r="T562" s="65" t="e">
        <f t="shared" si="112"/>
        <v>#DIV/0!</v>
      </c>
    </row>
    <row r="563" spans="2:20" x14ac:dyDescent="0.25">
      <c r="B563" s="54"/>
      <c r="C563" s="55" t="e">
        <f t="shared" si="108"/>
        <v>#DIV/0!</v>
      </c>
      <c r="D563" s="54"/>
      <c r="E563" s="56"/>
      <c r="F563" s="57"/>
      <c r="G563" s="58">
        <v>0</v>
      </c>
      <c r="H563" s="58">
        <v>0</v>
      </c>
      <c r="I563" s="59">
        <f t="shared" si="105"/>
        <v>0</v>
      </c>
      <c r="J563" s="60"/>
      <c r="K563" s="61">
        <f t="shared" si="109"/>
        <v>0</v>
      </c>
      <c r="L563" s="58">
        <v>0</v>
      </c>
      <c r="M563" s="58">
        <v>0</v>
      </c>
      <c r="N563" s="58">
        <f t="shared" si="106"/>
        <v>0</v>
      </c>
      <c r="O563" s="58">
        <f t="shared" si="110"/>
        <v>0</v>
      </c>
      <c r="P563" s="61"/>
      <c r="Q563" s="62">
        <f t="shared" ca="1" si="111"/>
        <v>0</v>
      </c>
      <c r="R563" s="63" t="e">
        <f t="shared" ca="1" si="107"/>
        <v>#DIV/0!</v>
      </c>
      <c r="S563" s="64">
        <v>0</v>
      </c>
      <c r="T563" s="65" t="e">
        <f t="shared" si="112"/>
        <v>#DIV/0!</v>
      </c>
    </row>
    <row r="564" spans="2:20" x14ac:dyDescent="0.25">
      <c r="B564" s="54"/>
      <c r="C564" s="55" t="e">
        <f t="shared" si="108"/>
        <v>#DIV/0!</v>
      </c>
      <c r="D564" s="54"/>
      <c r="E564" s="56"/>
      <c r="F564" s="57"/>
      <c r="G564" s="58">
        <v>0</v>
      </c>
      <c r="H564" s="58">
        <v>0</v>
      </c>
      <c r="I564" s="59">
        <f t="shared" si="105"/>
        <v>0</v>
      </c>
      <c r="J564" s="60"/>
      <c r="K564" s="61">
        <f t="shared" si="109"/>
        <v>0</v>
      </c>
      <c r="L564" s="58">
        <v>0</v>
      </c>
      <c r="M564" s="58">
        <v>0</v>
      </c>
      <c r="N564" s="58">
        <f t="shared" si="106"/>
        <v>0</v>
      </c>
      <c r="O564" s="58">
        <f t="shared" si="110"/>
        <v>0</v>
      </c>
      <c r="P564" s="61"/>
      <c r="Q564" s="62">
        <f t="shared" ca="1" si="111"/>
        <v>0</v>
      </c>
      <c r="R564" s="63" t="e">
        <f t="shared" ca="1" si="107"/>
        <v>#DIV/0!</v>
      </c>
      <c r="S564" s="64">
        <v>0</v>
      </c>
      <c r="T564" s="65" t="e">
        <f t="shared" si="112"/>
        <v>#DIV/0!</v>
      </c>
    </row>
    <row r="565" spans="2:20" x14ac:dyDescent="0.25">
      <c r="B565" s="54"/>
      <c r="C565" s="55" t="e">
        <f t="shared" si="108"/>
        <v>#DIV/0!</v>
      </c>
      <c r="D565" s="54"/>
      <c r="E565" s="56"/>
      <c r="F565" s="57"/>
      <c r="G565" s="58">
        <v>0</v>
      </c>
      <c r="H565" s="58">
        <v>0</v>
      </c>
      <c r="I565" s="59">
        <f t="shared" si="105"/>
        <v>0</v>
      </c>
      <c r="J565" s="60"/>
      <c r="K565" s="61">
        <f t="shared" si="109"/>
        <v>0</v>
      </c>
      <c r="L565" s="58">
        <v>0</v>
      </c>
      <c r="M565" s="58">
        <v>0</v>
      </c>
      <c r="N565" s="58">
        <f t="shared" si="106"/>
        <v>0</v>
      </c>
      <c r="O565" s="58">
        <f t="shared" si="110"/>
        <v>0</v>
      </c>
      <c r="P565" s="61"/>
      <c r="Q565" s="62">
        <f t="shared" ca="1" si="111"/>
        <v>0</v>
      </c>
      <c r="R565" s="63" t="e">
        <f t="shared" ca="1" si="107"/>
        <v>#DIV/0!</v>
      </c>
      <c r="S565" s="64">
        <v>0</v>
      </c>
      <c r="T565" s="65" t="e">
        <f t="shared" si="112"/>
        <v>#DIV/0!</v>
      </c>
    </row>
    <row r="566" spans="2:20" x14ac:dyDescent="0.25">
      <c r="B566" s="54"/>
      <c r="C566" s="55" t="e">
        <f t="shared" si="108"/>
        <v>#DIV/0!</v>
      </c>
      <c r="D566" s="54"/>
      <c r="E566" s="56"/>
      <c r="F566" s="57"/>
      <c r="G566" s="58">
        <v>0</v>
      </c>
      <c r="H566" s="58">
        <v>0</v>
      </c>
      <c r="I566" s="59">
        <f t="shared" si="105"/>
        <v>0</v>
      </c>
      <c r="J566" s="60"/>
      <c r="K566" s="61">
        <f t="shared" si="109"/>
        <v>0</v>
      </c>
      <c r="L566" s="58">
        <v>0</v>
      </c>
      <c r="M566" s="58">
        <v>0</v>
      </c>
      <c r="N566" s="58">
        <f t="shared" si="106"/>
        <v>0</v>
      </c>
      <c r="O566" s="58">
        <f t="shared" si="110"/>
        <v>0</v>
      </c>
      <c r="P566" s="61"/>
      <c r="Q566" s="62">
        <f t="shared" ca="1" si="111"/>
        <v>0</v>
      </c>
      <c r="R566" s="63" t="e">
        <f t="shared" ca="1" si="107"/>
        <v>#DIV/0!</v>
      </c>
      <c r="S566" s="64">
        <v>0</v>
      </c>
      <c r="T566" s="65" t="e">
        <f t="shared" si="112"/>
        <v>#DIV/0!</v>
      </c>
    </row>
    <row r="567" spans="2:20" x14ac:dyDescent="0.25">
      <c r="B567" s="54"/>
      <c r="C567" s="55" t="e">
        <f t="shared" si="108"/>
        <v>#DIV/0!</v>
      </c>
      <c r="D567" s="54"/>
      <c r="E567" s="56"/>
      <c r="F567" s="57"/>
      <c r="G567" s="58">
        <v>0</v>
      </c>
      <c r="H567" s="58">
        <v>0</v>
      </c>
      <c r="I567" s="59">
        <f t="shared" si="105"/>
        <v>0</v>
      </c>
      <c r="J567" s="60"/>
      <c r="K567" s="61">
        <f t="shared" si="109"/>
        <v>0</v>
      </c>
      <c r="L567" s="58">
        <v>0</v>
      </c>
      <c r="M567" s="58">
        <v>0</v>
      </c>
      <c r="N567" s="58">
        <f t="shared" si="106"/>
        <v>0</v>
      </c>
      <c r="O567" s="58">
        <f t="shared" si="110"/>
        <v>0</v>
      </c>
      <c r="P567" s="61"/>
      <c r="Q567" s="62">
        <f t="shared" ca="1" si="111"/>
        <v>0</v>
      </c>
      <c r="R567" s="63" t="e">
        <f t="shared" ca="1" si="107"/>
        <v>#DIV/0!</v>
      </c>
      <c r="S567" s="64">
        <v>0</v>
      </c>
      <c r="T567" s="65" t="e">
        <f t="shared" si="112"/>
        <v>#DIV/0!</v>
      </c>
    </row>
    <row r="568" spans="2:20" x14ac:dyDescent="0.25">
      <c r="B568" s="54"/>
      <c r="C568" s="55" t="e">
        <f t="shared" si="108"/>
        <v>#DIV/0!</v>
      </c>
      <c r="D568" s="54"/>
      <c r="E568" s="56"/>
      <c r="F568" s="57"/>
      <c r="G568" s="58">
        <v>0</v>
      </c>
      <c r="H568" s="58">
        <v>0</v>
      </c>
      <c r="I568" s="59">
        <f t="shared" si="105"/>
        <v>0</v>
      </c>
      <c r="J568" s="60"/>
      <c r="K568" s="61">
        <f t="shared" si="109"/>
        <v>0</v>
      </c>
      <c r="L568" s="58">
        <v>0</v>
      </c>
      <c r="M568" s="58">
        <v>0</v>
      </c>
      <c r="N568" s="58">
        <f t="shared" si="106"/>
        <v>0</v>
      </c>
      <c r="O568" s="58">
        <f t="shared" si="110"/>
        <v>0</v>
      </c>
      <c r="P568" s="61"/>
      <c r="Q568" s="62">
        <f t="shared" ca="1" si="111"/>
        <v>0</v>
      </c>
      <c r="R568" s="63" t="e">
        <f t="shared" ca="1" si="107"/>
        <v>#DIV/0!</v>
      </c>
      <c r="S568" s="64">
        <v>0</v>
      </c>
      <c r="T568" s="65" t="e">
        <f t="shared" si="112"/>
        <v>#DIV/0!</v>
      </c>
    </row>
    <row r="569" spans="2:20" x14ac:dyDescent="0.25">
      <c r="B569" s="54"/>
      <c r="C569" s="55" t="e">
        <f t="shared" si="108"/>
        <v>#DIV/0!</v>
      </c>
      <c r="D569" s="54"/>
      <c r="E569" s="56"/>
      <c r="F569" s="57"/>
      <c r="G569" s="58">
        <v>0</v>
      </c>
      <c r="H569" s="58">
        <v>0</v>
      </c>
      <c r="I569" s="59">
        <f t="shared" si="105"/>
        <v>0</v>
      </c>
      <c r="J569" s="60"/>
      <c r="K569" s="61">
        <f t="shared" si="109"/>
        <v>0</v>
      </c>
      <c r="L569" s="58">
        <v>0</v>
      </c>
      <c r="M569" s="58">
        <v>0</v>
      </c>
      <c r="N569" s="58">
        <f t="shared" si="106"/>
        <v>0</v>
      </c>
      <c r="O569" s="58">
        <f t="shared" si="110"/>
        <v>0</v>
      </c>
      <c r="P569" s="61"/>
      <c r="Q569" s="62">
        <f t="shared" ca="1" si="111"/>
        <v>0</v>
      </c>
      <c r="R569" s="63" t="e">
        <f t="shared" ca="1" si="107"/>
        <v>#DIV/0!</v>
      </c>
      <c r="S569" s="64">
        <v>0</v>
      </c>
      <c r="T569" s="65" t="e">
        <f t="shared" si="112"/>
        <v>#DIV/0!</v>
      </c>
    </row>
    <row r="570" spans="2:20" x14ac:dyDescent="0.25">
      <c r="B570" s="54"/>
      <c r="C570" s="55" t="e">
        <f t="shared" si="108"/>
        <v>#DIV/0!</v>
      </c>
      <c r="D570" s="54"/>
      <c r="E570" s="56"/>
      <c r="F570" s="57"/>
      <c r="G570" s="58">
        <v>0</v>
      </c>
      <c r="H570" s="58">
        <v>0</v>
      </c>
      <c r="I570" s="59">
        <f t="shared" si="105"/>
        <v>0</v>
      </c>
      <c r="J570" s="60"/>
      <c r="K570" s="61">
        <f t="shared" si="109"/>
        <v>0</v>
      </c>
      <c r="L570" s="58">
        <v>0</v>
      </c>
      <c r="M570" s="58">
        <v>0</v>
      </c>
      <c r="N570" s="58">
        <f t="shared" si="106"/>
        <v>0</v>
      </c>
      <c r="O570" s="58">
        <f t="shared" si="110"/>
        <v>0</v>
      </c>
      <c r="P570" s="61"/>
      <c r="Q570" s="62">
        <f t="shared" ca="1" si="111"/>
        <v>0</v>
      </c>
      <c r="R570" s="63" t="e">
        <f t="shared" ca="1" si="107"/>
        <v>#DIV/0!</v>
      </c>
      <c r="S570" s="64">
        <v>0</v>
      </c>
      <c r="T570" s="65" t="e">
        <f t="shared" si="112"/>
        <v>#DIV/0!</v>
      </c>
    </row>
    <row r="571" spans="2:20" x14ac:dyDescent="0.25">
      <c r="B571" s="54"/>
      <c r="C571" s="55" t="e">
        <f t="shared" si="108"/>
        <v>#DIV/0!</v>
      </c>
      <c r="D571" s="54"/>
      <c r="E571" s="56"/>
      <c r="F571" s="57"/>
      <c r="G571" s="58">
        <v>0</v>
      </c>
      <c r="H571" s="58">
        <v>0</v>
      </c>
      <c r="I571" s="59">
        <f t="shared" si="105"/>
        <v>0</v>
      </c>
      <c r="J571" s="60"/>
      <c r="K571" s="61">
        <f t="shared" si="109"/>
        <v>0</v>
      </c>
      <c r="L571" s="58">
        <v>0</v>
      </c>
      <c r="M571" s="58">
        <v>0</v>
      </c>
      <c r="N571" s="58">
        <f t="shared" si="106"/>
        <v>0</v>
      </c>
      <c r="O571" s="58">
        <f t="shared" si="110"/>
        <v>0</v>
      </c>
      <c r="P571" s="61"/>
      <c r="Q571" s="62">
        <f t="shared" ca="1" si="111"/>
        <v>0</v>
      </c>
      <c r="R571" s="63" t="e">
        <f t="shared" ca="1" si="107"/>
        <v>#DIV/0!</v>
      </c>
      <c r="S571" s="64">
        <v>0</v>
      </c>
      <c r="T571" s="65" t="e">
        <f t="shared" si="112"/>
        <v>#DIV/0!</v>
      </c>
    </row>
    <row r="572" spans="2:20" x14ac:dyDescent="0.25">
      <c r="B572" s="54"/>
      <c r="C572" s="55" t="e">
        <f t="shared" si="108"/>
        <v>#DIV/0!</v>
      </c>
      <c r="D572" s="54"/>
      <c r="E572" s="56"/>
      <c r="F572" s="57"/>
      <c r="G572" s="58">
        <v>0</v>
      </c>
      <c r="H572" s="58">
        <v>0</v>
      </c>
      <c r="I572" s="59">
        <f t="shared" si="105"/>
        <v>0</v>
      </c>
      <c r="J572" s="60"/>
      <c r="K572" s="61">
        <f t="shared" si="109"/>
        <v>0</v>
      </c>
      <c r="L572" s="58">
        <v>0</v>
      </c>
      <c r="M572" s="58">
        <v>0</v>
      </c>
      <c r="N572" s="58">
        <f t="shared" si="106"/>
        <v>0</v>
      </c>
      <c r="O572" s="58">
        <f t="shared" si="110"/>
        <v>0</v>
      </c>
      <c r="P572" s="61"/>
      <c r="Q572" s="62">
        <f t="shared" ca="1" si="111"/>
        <v>0</v>
      </c>
      <c r="R572" s="63" t="e">
        <f t="shared" ca="1" si="107"/>
        <v>#DIV/0!</v>
      </c>
      <c r="S572" s="64">
        <v>0</v>
      </c>
      <c r="T572" s="65" t="e">
        <f t="shared" si="112"/>
        <v>#DIV/0!</v>
      </c>
    </row>
    <row r="573" spans="2:20" x14ac:dyDescent="0.25">
      <c r="B573" s="54"/>
      <c r="C573" s="55" t="e">
        <f t="shared" si="108"/>
        <v>#DIV/0!</v>
      </c>
      <c r="D573" s="54"/>
      <c r="E573" s="56"/>
      <c r="F573" s="57"/>
      <c r="G573" s="58">
        <v>0</v>
      </c>
      <c r="H573" s="58">
        <v>0</v>
      </c>
      <c r="I573" s="59">
        <f t="shared" si="105"/>
        <v>0</v>
      </c>
      <c r="J573" s="60"/>
      <c r="K573" s="61">
        <f t="shared" si="109"/>
        <v>0</v>
      </c>
      <c r="L573" s="58">
        <v>0</v>
      </c>
      <c r="M573" s="58">
        <v>0</v>
      </c>
      <c r="N573" s="58">
        <f t="shared" si="106"/>
        <v>0</v>
      </c>
      <c r="O573" s="58">
        <f t="shared" si="110"/>
        <v>0</v>
      </c>
      <c r="P573" s="61"/>
      <c r="Q573" s="62">
        <f t="shared" ca="1" si="111"/>
        <v>0</v>
      </c>
      <c r="R573" s="63" t="e">
        <f t="shared" ca="1" si="107"/>
        <v>#DIV/0!</v>
      </c>
      <c r="S573" s="64">
        <v>0</v>
      </c>
      <c r="T573" s="65" t="e">
        <f t="shared" si="112"/>
        <v>#DIV/0!</v>
      </c>
    </row>
    <row r="574" spans="2:20" x14ac:dyDescent="0.25">
      <c r="B574" s="54"/>
      <c r="C574" s="55" t="e">
        <f t="shared" si="108"/>
        <v>#DIV/0!</v>
      </c>
      <c r="D574" s="54"/>
      <c r="E574" s="56"/>
      <c r="F574" s="57"/>
      <c r="G574" s="58">
        <v>0</v>
      </c>
      <c r="H574" s="58">
        <v>0</v>
      </c>
      <c r="I574" s="59">
        <f t="shared" si="105"/>
        <v>0</v>
      </c>
      <c r="J574" s="60"/>
      <c r="K574" s="61">
        <f t="shared" si="109"/>
        <v>0</v>
      </c>
      <c r="L574" s="58">
        <v>0</v>
      </c>
      <c r="M574" s="58">
        <v>0</v>
      </c>
      <c r="N574" s="58">
        <f t="shared" si="106"/>
        <v>0</v>
      </c>
      <c r="O574" s="58">
        <f t="shared" si="110"/>
        <v>0</v>
      </c>
      <c r="P574" s="61"/>
      <c r="Q574" s="62">
        <f t="shared" ca="1" si="111"/>
        <v>0</v>
      </c>
      <c r="R574" s="63" t="e">
        <f t="shared" ca="1" si="107"/>
        <v>#DIV/0!</v>
      </c>
      <c r="S574" s="64">
        <v>0</v>
      </c>
      <c r="T574" s="65" t="e">
        <f t="shared" si="112"/>
        <v>#DIV/0!</v>
      </c>
    </row>
    <row r="575" spans="2:20" x14ac:dyDescent="0.25">
      <c r="B575" s="54"/>
      <c r="C575" s="55" t="e">
        <f t="shared" si="108"/>
        <v>#DIV/0!</v>
      </c>
      <c r="D575" s="54"/>
      <c r="E575" s="56"/>
      <c r="F575" s="57"/>
      <c r="G575" s="58">
        <v>0</v>
      </c>
      <c r="H575" s="58">
        <v>0</v>
      </c>
      <c r="I575" s="59">
        <f t="shared" si="105"/>
        <v>0</v>
      </c>
      <c r="J575" s="60"/>
      <c r="K575" s="61">
        <f t="shared" si="109"/>
        <v>0</v>
      </c>
      <c r="L575" s="58">
        <v>0</v>
      </c>
      <c r="M575" s="58">
        <v>0</v>
      </c>
      <c r="N575" s="58">
        <f t="shared" si="106"/>
        <v>0</v>
      </c>
      <c r="O575" s="58">
        <f t="shared" si="110"/>
        <v>0</v>
      </c>
      <c r="P575" s="61"/>
      <c r="Q575" s="62">
        <f t="shared" ca="1" si="111"/>
        <v>0</v>
      </c>
      <c r="R575" s="63" t="e">
        <f t="shared" ca="1" si="107"/>
        <v>#DIV/0!</v>
      </c>
      <c r="S575" s="64">
        <v>0</v>
      </c>
      <c r="T575" s="65" t="e">
        <f t="shared" si="112"/>
        <v>#DIV/0!</v>
      </c>
    </row>
    <row r="576" spans="2:20" x14ac:dyDescent="0.25">
      <c r="B576" s="54"/>
      <c r="C576" s="55" t="e">
        <f t="shared" si="108"/>
        <v>#DIV/0!</v>
      </c>
      <c r="D576" s="54"/>
      <c r="E576" s="56"/>
      <c r="F576" s="57"/>
      <c r="G576" s="58">
        <v>0</v>
      </c>
      <c r="H576" s="58">
        <v>0</v>
      </c>
      <c r="I576" s="59">
        <f t="shared" si="105"/>
        <v>0</v>
      </c>
      <c r="J576" s="60"/>
      <c r="K576" s="61">
        <f t="shared" si="109"/>
        <v>0</v>
      </c>
      <c r="L576" s="58">
        <v>0</v>
      </c>
      <c r="M576" s="58">
        <v>0</v>
      </c>
      <c r="N576" s="58">
        <f t="shared" si="106"/>
        <v>0</v>
      </c>
      <c r="O576" s="58">
        <f t="shared" si="110"/>
        <v>0</v>
      </c>
      <c r="P576" s="61"/>
      <c r="Q576" s="62">
        <f t="shared" ca="1" si="111"/>
        <v>0</v>
      </c>
      <c r="R576" s="63" t="e">
        <f t="shared" ca="1" si="107"/>
        <v>#DIV/0!</v>
      </c>
      <c r="S576" s="64">
        <v>0</v>
      </c>
      <c r="T576" s="65" t="e">
        <f t="shared" si="112"/>
        <v>#DIV/0!</v>
      </c>
    </row>
    <row r="577" spans="2:20" x14ac:dyDescent="0.25">
      <c r="B577" s="54"/>
      <c r="C577" s="55" t="e">
        <f t="shared" si="108"/>
        <v>#DIV/0!</v>
      </c>
      <c r="D577" s="54"/>
      <c r="E577" s="56"/>
      <c r="F577" s="57"/>
      <c r="G577" s="58">
        <v>0</v>
      </c>
      <c r="H577" s="58">
        <v>0</v>
      </c>
      <c r="I577" s="59">
        <f t="shared" si="105"/>
        <v>0</v>
      </c>
      <c r="J577" s="60"/>
      <c r="K577" s="61">
        <f t="shared" si="109"/>
        <v>0</v>
      </c>
      <c r="L577" s="58">
        <v>0</v>
      </c>
      <c r="M577" s="58">
        <v>0</v>
      </c>
      <c r="N577" s="58">
        <f t="shared" si="106"/>
        <v>0</v>
      </c>
      <c r="O577" s="58">
        <f t="shared" si="110"/>
        <v>0</v>
      </c>
      <c r="P577" s="61"/>
      <c r="Q577" s="62">
        <f t="shared" ca="1" si="111"/>
        <v>0</v>
      </c>
      <c r="R577" s="63" t="e">
        <f t="shared" ca="1" si="107"/>
        <v>#DIV/0!</v>
      </c>
      <c r="S577" s="64">
        <v>0</v>
      </c>
      <c r="T577" s="65" t="e">
        <f t="shared" si="112"/>
        <v>#DIV/0!</v>
      </c>
    </row>
    <row r="578" spans="2:20" x14ac:dyDescent="0.25">
      <c r="B578" s="54"/>
      <c r="C578" s="55" t="e">
        <f t="shared" si="108"/>
        <v>#DIV/0!</v>
      </c>
      <c r="D578" s="54"/>
      <c r="E578" s="56"/>
      <c r="F578" s="57"/>
      <c r="G578" s="58">
        <v>0</v>
      </c>
      <c r="H578" s="58">
        <v>0</v>
      </c>
      <c r="I578" s="59">
        <f t="shared" si="105"/>
        <v>0</v>
      </c>
      <c r="J578" s="60"/>
      <c r="K578" s="61">
        <f t="shared" si="109"/>
        <v>0</v>
      </c>
      <c r="L578" s="58">
        <v>0</v>
      </c>
      <c r="M578" s="58">
        <v>0</v>
      </c>
      <c r="N578" s="58">
        <f t="shared" si="106"/>
        <v>0</v>
      </c>
      <c r="O578" s="58">
        <f t="shared" si="110"/>
        <v>0</v>
      </c>
      <c r="P578" s="61"/>
      <c r="Q578" s="62">
        <f t="shared" ca="1" si="111"/>
        <v>0</v>
      </c>
      <c r="R578" s="63" t="e">
        <f t="shared" ca="1" si="107"/>
        <v>#DIV/0!</v>
      </c>
      <c r="S578" s="64">
        <v>0</v>
      </c>
      <c r="T578" s="65" t="e">
        <f t="shared" si="112"/>
        <v>#DIV/0!</v>
      </c>
    </row>
    <row r="579" spans="2:20" x14ac:dyDescent="0.25">
      <c r="B579" s="54"/>
      <c r="C579" s="55" t="e">
        <f t="shared" si="108"/>
        <v>#DIV/0!</v>
      </c>
      <c r="D579" s="54"/>
      <c r="E579" s="56"/>
      <c r="F579" s="57"/>
      <c r="G579" s="58">
        <v>0</v>
      </c>
      <c r="H579" s="58">
        <v>0</v>
      </c>
      <c r="I579" s="59">
        <f t="shared" si="105"/>
        <v>0</v>
      </c>
      <c r="J579" s="60"/>
      <c r="K579" s="61">
        <f t="shared" si="109"/>
        <v>0</v>
      </c>
      <c r="L579" s="58">
        <v>0</v>
      </c>
      <c r="M579" s="58">
        <v>0</v>
      </c>
      <c r="N579" s="58">
        <f t="shared" si="106"/>
        <v>0</v>
      </c>
      <c r="O579" s="58">
        <f t="shared" si="110"/>
        <v>0</v>
      </c>
      <c r="P579" s="61"/>
      <c r="Q579" s="62">
        <f t="shared" ca="1" si="111"/>
        <v>0</v>
      </c>
      <c r="R579" s="63" t="e">
        <f t="shared" ca="1" si="107"/>
        <v>#DIV/0!</v>
      </c>
      <c r="S579" s="64">
        <v>0</v>
      </c>
      <c r="T579" s="65" t="e">
        <f t="shared" si="112"/>
        <v>#DIV/0!</v>
      </c>
    </row>
    <row r="580" spans="2:20" x14ac:dyDescent="0.25">
      <c r="B580" s="54"/>
      <c r="C580" s="55" t="e">
        <f t="shared" si="108"/>
        <v>#DIV/0!</v>
      </c>
      <c r="D580" s="54"/>
      <c r="E580" s="56"/>
      <c r="F580" s="57"/>
      <c r="G580" s="58">
        <v>0</v>
      </c>
      <c r="H580" s="58">
        <v>0</v>
      </c>
      <c r="I580" s="59">
        <f t="shared" si="105"/>
        <v>0</v>
      </c>
      <c r="J580" s="60"/>
      <c r="K580" s="61">
        <f t="shared" si="109"/>
        <v>0</v>
      </c>
      <c r="L580" s="58">
        <v>0</v>
      </c>
      <c r="M580" s="58">
        <v>0</v>
      </c>
      <c r="N580" s="58">
        <f t="shared" si="106"/>
        <v>0</v>
      </c>
      <c r="O580" s="58">
        <f t="shared" si="110"/>
        <v>0</v>
      </c>
      <c r="P580" s="61"/>
      <c r="Q580" s="62">
        <f t="shared" ca="1" si="111"/>
        <v>0</v>
      </c>
      <c r="R580" s="63" t="e">
        <f t="shared" ca="1" si="107"/>
        <v>#DIV/0!</v>
      </c>
      <c r="S580" s="64">
        <v>0</v>
      </c>
      <c r="T580" s="65" t="e">
        <f t="shared" si="112"/>
        <v>#DIV/0!</v>
      </c>
    </row>
    <row r="581" spans="2:20" x14ac:dyDescent="0.25">
      <c r="B581" s="54"/>
      <c r="C581" s="55" t="e">
        <f t="shared" si="108"/>
        <v>#DIV/0!</v>
      </c>
      <c r="D581" s="54"/>
      <c r="E581" s="56"/>
      <c r="F581" s="57"/>
      <c r="G581" s="58">
        <v>0</v>
      </c>
      <c r="H581" s="58">
        <v>0</v>
      </c>
      <c r="I581" s="59">
        <f t="shared" si="105"/>
        <v>0</v>
      </c>
      <c r="J581" s="60"/>
      <c r="K581" s="61">
        <f t="shared" si="109"/>
        <v>0</v>
      </c>
      <c r="L581" s="58">
        <v>0</v>
      </c>
      <c r="M581" s="58">
        <v>0</v>
      </c>
      <c r="N581" s="58">
        <f t="shared" si="106"/>
        <v>0</v>
      </c>
      <c r="O581" s="58">
        <f t="shared" si="110"/>
        <v>0</v>
      </c>
      <c r="P581" s="61"/>
      <c r="Q581" s="62">
        <f t="shared" ca="1" si="111"/>
        <v>0</v>
      </c>
      <c r="R581" s="63" t="e">
        <f t="shared" ca="1" si="107"/>
        <v>#DIV/0!</v>
      </c>
      <c r="S581" s="64">
        <v>0</v>
      </c>
      <c r="T581" s="65" t="e">
        <f t="shared" si="112"/>
        <v>#DIV/0!</v>
      </c>
    </row>
    <row r="582" spans="2:20" x14ac:dyDescent="0.25">
      <c r="B582" s="44"/>
      <c r="C582" s="44" t="s">
        <v>45</v>
      </c>
      <c r="D582" s="44"/>
      <c r="E582" s="40">
        <f>MIN(E542:E581)</f>
        <v>0</v>
      </c>
      <c r="F582" s="42">
        <f>SUM(F542:F581)</f>
        <v>0</v>
      </c>
      <c r="G582" s="44" t="e">
        <f>+I582/F582</f>
        <v>#DIV/0!</v>
      </c>
      <c r="H582" s="44"/>
      <c r="I582" s="41">
        <f>SUM(I542:I581)</f>
        <v>0</v>
      </c>
      <c r="J582" s="40"/>
      <c r="K582" s="44">
        <f>SUBTOTAL(109,K542:K581)</f>
        <v>0</v>
      </c>
      <c r="L582" s="41">
        <f>+L554</f>
        <v>0</v>
      </c>
      <c r="M582" s="44"/>
      <c r="N582" s="41">
        <f>SUBTOTAL(109,N542:N581)</f>
        <v>0</v>
      </c>
      <c r="O582" s="44">
        <f>+N582-I582</f>
        <v>0</v>
      </c>
      <c r="P582" s="44"/>
      <c r="Q582" s="44">
        <f t="shared" ref="Q582" si="113">(J582-E582)/365</f>
        <v>0</v>
      </c>
      <c r="R582" s="44" t="e">
        <f t="shared" si="107"/>
        <v>#DIV/0!</v>
      </c>
      <c r="S582" s="44">
        <f>SUM(S542:S554)</f>
        <v>0</v>
      </c>
      <c r="T582" s="70" t="e">
        <f t="shared" si="112"/>
        <v>#DIV/0!</v>
      </c>
    </row>
    <row r="583" spans="2:20" ht="30" x14ac:dyDescent="0.25">
      <c r="E583" s="44" t="s">
        <v>80</v>
      </c>
      <c r="F583" s="34">
        <v>0</v>
      </c>
      <c r="G583" s="69" t="e">
        <f>+F583/G582</f>
        <v>#DIV/0!</v>
      </c>
      <c r="N583" s="44" t="s">
        <v>6</v>
      </c>
      <c r="O583" s="28" t="e">
        <f>+O582/N582</f>
        <v>#DIV/0!</v>
      </c>
      <c r="T583" s="26" t="e">
        <f t="shared" si="112"/>
        <v>#DIV/0!</v>
      </c>
    </row>
    <row r="587" spans="2:20" ht="61.5" x14ac:dyDescent="0.9">
      <c r="B587" s="18" t="s">
        <v>98</v>
      </c>
      <c r="D587" s="104" t="s">
        <v>29</v>
      </c>
      <c r="E587" s="105"/>
      <c r="F587" s="105"/>
      <c r="G587" s="105"/>
      <c r="H587" s="105"/>
      <c r="I587" s="106"/>
      <c r="J587" s="107" t="s">
        <v>30</v>
      </c>
      <c r="K587" s="108"/>
      <c r="L587" s="108"/>
      <c r="M587" s="108"/>
      <c r="N587" s="109"/>
      <c r="S587" s="110">
        <v>2015</v>
      </c>
      <c r="T587" s="111"/>
    </row>
    <row r="588" spans="2:20" ht="45" x14ac:dyDescent="0.25">
      <c r="B588" s="44" t="s">
        <v>75</v>
      </c>
      <c r="C588" s="44" t="s">
        <v>65</v>
      </c>
      <c r="D588" s="44" t="s">
        <v>12</v>
      </c>
      <c r="E588" s="44" t="s">
        <v>32</v>
      </c>
      <c r="F588" s="44" t="s">
        <v>76</v>
      </c>
      <c r="G588" s="44" t="s">
        <v>34</v>
      </c>
      <c r="H588" s="44" t="s">
        <v>39</v>
      </c>
      <c r="I588" s="44" t="s">
        <v>77</v>
      </c>
      <c r="J588" s="44" t="s">
        <v>33</v>
      </c>
      <c r="K588" s="44" t="s">
        <v>78</v>
      </c>
      <c r="L588" s="44" t="s">
        <v>34</v>
      </c>
      <c r="M588" s="44" t="s">
        <v>39</v>
      </c>
      <c r="N588" s="44" t="s">
        <v>77</v>
      </c>
      <c r="O588" s="44" t="s">
        <v>8</v>
      </c>
      <c r="P588" s="44" t="s">
        <v>40</v>
      </c>
      <c r="Q588" s="44" t="s">
        <v>41</v>
      </c>
      <c r="R588" s="44" t="s">
        <v>42</v>
      </c>
      <c r="S588" s="44" t="s">
        <v>43</v>
      </c>
      <c r="T588" s="44" t="s">
        <v>44</v>
      </c>
    </row>
    <row r="589" spans="2:20" x14ac:dyDescent="0.25">
      <c r="B589" s="54"/>
      <c r="C589" s="55" t="e">
        <f>+F$630/(+I589/F589)</f>
        <v>#DIV/0!</v>
      </c>
      <c r="D589" s="54"/>
      <c r="E589" s="56"/>
      <c r="F589" s="57"/>
      <c r="G589" s="58">
        <v>0</v>
      </c>
      <c r="H589" s="58">
        <v>0</v>
      </c>
      <c r="I589" s="59">
        <f t="shared" ref="I589:I628" si="114">F589*G589+H589</f>
        <v>0</v>
      </c>
      <c r="J589" s="60"/>
      <c r="K589" s="61">
        <f>IF(J589&gt;0,F589,0)</f>
        <v>0</v>
      </c>
      <c r="L589" s="58">
        <v>0</v>
      </c>
      <c r="M589" s="58">
        <v>0</v>
      </c>
      <c r="N589" s="58">
        <f t="shared" ref="N589:N628" si="115">K589*L589-M589</f>
        <v>0</v>
      </c>
      <c r="O589" s="58">
        <f>IF(J589&gt;0,N589-I589,0)</f>
        <v>0</v>
      </c>
      <c r="P589" s="61"/>
      <c r="Q589" s="62">
        <f ca="1">IF(E589&gt;0,IF(J589&gt;0,(J589-E589)/365,(TODAY()-E589)/365),0)</f>
        <v>0</v>
      </c>
      <c r="R589" s="63" t="e">
        <f t="shared" ref="R589:R629" ca="1" si="116">10^(LOG(N589/I589)/Q589)-1</f>
        <v>#DIV/0!</v>
      </c>
      <c r="S589" s="64">
        <v>0</v>
      </c>
      <c r="T589" s="65" t="e">
        <f>+S589/I589</f>
        <v>#DIV/0!</v>
      </c>
    </row>
    <row r="590" spans="2:20" x14ac:dyDescent="0.25">
      <c r="B590" s="54"/>
      <c r="C590" s="55" t="e">
        <f t="shared" ref="C590:C628" si="117">+F$630/(+I590/F590)</f>
        <v>#DIV/0!</v>
      </c>
      <c r="D590" s="54"/>
      <c r="E590" s="56"/>
      <c r="F590" s="57"/>
      <c r="G590" s="58">
        <v>0</v>
      </c>
      <c r="H590" s="58">
        <v>0</v>
      </c>
      <c r="I590" s="59">
        <f t="shared" si="114"/>
        <v>0</v>
      </c>
      <c r="J590" s="60"/>
      <c r="K590" s="61">
        <f t="shared" ref="K590:K627" si="118">IF(J590&gt;0,F590,0)</f>
        <v>0</v>
      </c>
      <c r="L590" s="58">
        <v>0</v>
      </c>
      <c r="M590" s="58">
        <v>0</v>
      </c>
      <c r="N590" s="58">
        <f t="shared" si="115"/>
        <v>0</v>
      </c>
      <c r="O590" s="58">
        <f t="shared" ref="O590:O628" si="119">IF(J590&gt;0,N590-I590,0)</f>
        <v>0</v>
      </c>
      <c r="P590" s="61"/>
      <c r="Q590" s="62">
        <f t="shared" ref="Q590:Q628" ca="1" si="120">IF(E590&gt;0,IF(J590&gt;0,(J590-E590)/365,(TODAY()-E590)/365),0)</f>
        <v>0</v>
      </c>
      <c r="R590" s="63" t="e">
        <f t="shared" ca="1" si="116"/>
        <v>#DIV/0!</v>
      </c>
      <c r="S590" s="64">
        <v>0</v>
      </c>
      <c r="T590" s="65" t="e">
        <f t="shared" ref="T590:T630" si="121">+S590/I590</f>
        <v>#DIV/0!</v>
      </c>
    </row>
    <row r="591" spans="2:20" x14ac:dyDescent="0.25">
      <c r="B591" s="54"/>
      <c r="C591" s="55" t="e">
        <f t="shared" si="117"/>
        <v>#DIV/0!</v>
      </c>
      <c r="D591" s="54"/>
      <c r="E591" s="56"/>
      <c r="F591" s="57"/>
      <c r="G591" s="58">
        <v>0</v>
      </c>
      <c r="H591" s="58">
        <v>0</v>
      </c>
      <c r="I591" s="59">
        <f t="shared" si="114"/>
        <v>0</v>
      </c>
      <c r="J591" s="60"/>
      <c r="K591" s="61">
        <f t="shared" si="118"/>
        <v>0</v>
      </c>
      <c r="L591" s="58">
        <v>0</v>
      </c>
      <c r="M591" s="58">
        <v>0</v>
      </c>
      <c r="N591" s="58">
        <f t="shared" si="115"/>
        <v>0</v>
      </c>
      <c r="O591" s="58">
        <f t="shared" si="119"/>
        <v>0</v>
      </c>
      <c r="P591" s="61"/>
      <c r="Q591" s="62">
        <f t="shared" ca="1" si="120"/>
        <v>0</v>
      </c>
      <c r="R591" s="63" t="e">
        <f t="shared" ca="1" si="116"/>
        <v>#DIV/0!</v>
      </c>
      <c r="S591" s="64">
        <v>0</v>
      </c>
      <c r="T591" s="65" t="e">
        <f t="shared" si="121"/>
        <v>#DIV/0!</v>
      </c>
    </row>
    <row r="592" spans="2:20" x14ac:dyDescent="0.25">
      <c r="B592" s="54"/>
      <c r="C592" s="55" t="e">
        <f t="shared" si="117"/>
        <v>#DIV/0!</v>
      </c>
      <c r="D592" s="54"/>
      <c r="E592" s="56"/>
      <c r="F592" s="57"/>
      <c r="G592" s="58">
        <v>0</v>
      </c>
      <c r="H592" s="58">
        <v>0</v>
      </c>
      <c r="I592" s="59">
        <f t="shared" si="114"/>
        <v>0</v>
      </c>
      <c r="J592" s="60"/>
      <c r="K592" s="61">
        <f t="shared" si="118"/>
        <v>0</v>
      </c>
      <c r="L592" s="58">
        <v>0</v>
      </c>
      <c r="M592" s="58">
        <v>0</v>
      </c>
      <c r="N592" s="58">
        <f t="shared" si="115"/>
        <v>0</v>
      </c>
      <c r="O592" s="58">
        <f t="shared" si="119"/>
        <v>0</v>
      </c>
      <c r="P592" s="61"/>
      <c r="Q592" s="62">
        <f t="shared" ca="1" si="120"/>
        <v>0</v>
      </c>
      <c r="R592" s="63" t="e">
        <f t="shared" ca="1" si="116"/>
        <v>#DIV/0!</v>
      </c>
      <c r="S592" s="64">
        <v>0</v>
      </c>
      <c r="T592" s="65" t="e">
        <f t="shared" si="121"/>
        <v>#DIV/0!</v>
      </c>
    </row>
    <row r="593" spans="2:20" x14ac:dyDescent="0.25">
      <c r="B593" s="54"/>
      <c r="C593" s="55" t="e">
        <f t="shared" si="117"/>
        <v>#DIV/0!</v>
      </c>
      <c r="D593" s="54"/>
      <c r="E593" s="56"/>
      <c r="F593" s="57"/>
      <c r="G593" s="58">
        <v>0</v>
      </c>
      <c r="H593" s="58">
        <v>0</v>
      </c>
      <c r="I593" s="59">
        <f t="shared" si="114"/>
        <v>0</v>
      </c>
      <c r="J593" s="60"/>
      <c r="K593" s="61">
        <f t="shared" si="118"/>
        <v>0</v>
      </c>
      <c r="L593" s="58">
        <v>0</v>
      </c>
      <c r="M593" s="58">
        <v>0</v>
      </c>
      <c r="N593" s="58">
        <f t="shared" si="115"/>
        <v>0</v>
      </c>
      <c r="O593" s="58">
        <f t="shared" si="119"/>
        <v>0</v>
      </c>
      <c r="P593" s="61"/>
      <c r="Q593" s="62">
        <f t="shared" ca="1" si="120"/>
        <v>0</v>
      </c>
      <c r="R593" s="63" t="e">
        <f t="shared" ca="1" si="116"/>
        <v>#DIV/0!</v>
      </c>
      <c r="S593" s="64">
        <v>0</v>
      </c>
      <c r="T593" s="65" t="e">
        <f t="shared" si="121"/>
        <v>#DIV/0!</v>
      </c>
    </row>
    <row r="594" spans="2:20" x14ac:dyDescent="0.25">
      <c r="B594" s="54"/>
      <c r="C594" s="55" t="e">
        <f t="shared" si="117"/>
        <v>#DIV/0!</v>
      </c>
      <c r="D594" s="54"/>
      <c r="E594" s="56"/>
      <c r="F594" s="57"/>
      <c r="G594" s="58">
        <v>0</v>
      </c>
      <c r="H594" s="58">
        <v>0</v>
      </c>
      <c r="I594" s="59">
        <f t="shared" si="114"/>
        <v>0</v>
      </c>
      <c r="J594" s="60"/>
      <c r="K594" s="61">
        <f t="shared" si="118"/>
        <v>0</v>
      </c>
      <c r="L594" s="58">
        <v>0</v>
      </c>
      <c r="M594" s="58">
        <v>0</v>
      </c>
      <c r="N594" s="58">
        <f t="shared" si="115"/>
        <v>0</v>
      </c>
      <c r="O594" s="58">
        <f t="shared" si="119"/>
        <v>0</v>
      </c>
      <c r="P594" s="61"/>
      <c r="Q594" s="62">
        <f t="shared" ca="1" si="120"/>
        <v>0</v>
      </c>
      <c r="R594" s="63" t="e">
        <f t="shared" ca="1" si="116"/>
        <v>#DIV/0!</v>
      </c>
      <c r="S594" s="64">
        <v>0</v>
      </c>
      <c r="T594" s="65" t="e">
        <f t="shared" si="121"/>
        <v>#DIV/0!</v>
      </c>
    </row>
    <row r="595" spans="2:20" x14ac:dyDescent="0.25">
      <c r="B595" s="54"/>
      <c r="C595" s="55" t="e">
        <f t="shared" si="117"/>
        <v>#DIV/0!</v>
      </c>
      <c r="D595" s="54"/>
      <c r="E595" s="56"/>
      <c r="F595" s="57"/>
      <c r="G595" s="58">
        <v>0</v>
      </c>
      <c r="H595" s="58">
        <v>0</v>
      </c>
      <c r="I595" s="59">
        <f t="shared" si="114"/>
        <v>0</v>
      </c>
      <c r="J595" s="60"/>
      <c r="K595" s="61">
        <f t="shared" si="118"/>
        <v>0</v>
      </c>
      <c r="L595" s="58">
        <v>0</v>
      </c>
      <c r="M595" s="58">
        <v>0</v>
      </c>
      <c r="N595" s="58">
        <f t="shared" si="115"/>
        <v>0</v>
      </c>
      <c r="O595" s="58">
        <f t="shared" si="119"/>
        <v>0</v>
      </c>
      <c r="P595" s="61"/>
      <c r="Q595" s="62">
        <f t="shared" ca="1" si="120"/>
        <v>0</v>
      </c>
      <c r="R595" s="63" t="e">
        <f t="shared" ca="1" si="116"/>
        <v>#DIV/0!</v>
      </c>
      <c r="S595" s="64">
        <v>0</v>
      </c>
      <c r="T595" s="65" t="e">
        <f t="shared" si="121"/>
        <v>#DIV/0!</v>
      </c>
    </row>
    <row r="596" spans="2:20" x14ac:dyDescent="0.25">
      <c r="B596" s="54"/>
      <c r="C596" s="55" t="e">
        <f t="shared" si="117"/>
        <v>#DIV/0!</v>
      </c>
      <c r="D596" s="54"/>
      <c r="E596" s="56"/>
      <c r="F596" s="57"/>
      <c r="G596" s="58">
        <v>0</v>
      </c>
      <c r="H596" s="58">
        <v>0</v>
      </c>
      <c r="I596" s="59">
        <f t="shared" si="114"/>
        <v>0</v>
      </c>
      <c r="J596" s="60"/>
      <c r="K596" s="61">
        <f t="shared" si="118"/>
        <v>0</v>
      </c>
      <c r="L596" s="58">
        <v>0</v>
      </c>
      <c r="M596" s="58">
        <v>0</v>
      </c>
      <c r="N596" s="58">
        <f t="shared" si="115"/>
        <v>0</v>
      </c>
      <c r="O596" s="58">
        <f t="shared" si="119"/>
        <v>0</v>
      </c>
      <c r="P596" s="61"/>
      <c r="Q596" s="62">
        <f t="shared" ca="1" si="120"/>
        <v>0</v>
      </c>
      <c r="R596" s="63" t="e">
        <f t="shared" ca="1" si="116"/>
        <v>#DIV/0!</v>
      </c>
      <c r="S596" s="64">
        <v>0</v>
      </c>
      <c r="T596" s="65" t="e">
        <f t="shared" si="121"/>
        <v>#DIV/0!</v>
      </c>
    </row>
    <row r="597" spans="2:20" x14ac:dyDescent="0.25">
      <c r="B597" s="54"/>
      <c r="C597" s="55" t="e">
        <f t="shared" si="117"/>
        <v>#DIV/0!</v>
      </c>
      <c r="D597" s="54"/>
      <c r="E597" s="56"/>
      <c r="F597" s="57"/>
      <c r="G597" s="58">
        <v>0</v>
      </c>
      <c r="H597" s="58">
        <v>0</v>
      </c>
      <c r="I597" s="59">
        <f t="shared" si="114"/>
        <v>0</v>
      </c>
      <c r="J597" s="60"/>
      <c r="K597" s="61">
        <f t="shared" si="118"/>
        <v>0</v>
      </c>
      <c r="L597" s="58">
        <v>0</v>
      </c>
      <c r="M597" s="58">
        <v>0</v>
      </c>
      <c r="N597" s="58">
        <f t="shared" si="115"/>
        <v>0</v>
      </c>
      <c r="O597" s="58">
        <f t="shared" si="119"/>
        <v>0</v>
      </c>
      <c r="P597" s="61"/>
      <c r="Q597" s="62">
        <f t="shared" ca="1" si="120"/>
        <v>0</v>
      </c>
      <c r="R597" s="63" t="e">
        <f t="shared" ca="1" si="116"/>
        <v>#DIV/0!</v>
      </c>
      <c r="S597" s="64">
        <v>0</v>
      </c>
      <c r="T597" s="65" t="e">
        <f t="shared" si="121"/>
        <v>#DIV/0!</v>
      </c>
    </row>
    <row r="598" spans="2:20" x14ac:dyDescent="0.25">
      <c r="B598" s="54"/>
      <c r="C598" s="55" t="e">
        <f t="shared" si="117"/>
        <v>#DIV/0!</v>
      </c>
      <c r="D598" s="54"/>
      <c r="E598" s="56"/>
      <c r="F598" s="57"/>
      <c r="G598" s="58">
        <v>0</v>
      </c>
      <c r="H598" s="58">
        <v>0</v>
      </c>
      <c r="I598" s="59">
        <f t="shared" si="114"/>
        <v>0</v>
      </c>
      <c r="J598" s="60"/>
      <c r="K598" s="61">
        <f t="shared" si="118"/>
        <v>0</v>
      </c>
      <c r="L598" s="58">
        <v>0</v>
      </c>
      <c r="M598" s="58">
        <v>0</v>
      </c>
      <c r="N598" s="58">
        <f t="shared" si="115"/>
        <v>0</v>
      </c>
      <c r="O598" s="58">
        <f t="shared" si="119"/>
        <v>0</v>
      </c>
      <c r="P598" s="61"/>
      <c r="Q598" s="62">
        <f t="shared" ca="1" si="120"/>
        <v>0</v>
      </c>
      <c r="R598" s="63" t="e">
        <f t="shared" ca="1" si="116"/>
        <v>#DIV/0!</v>
      </c>
      <c r="S598" s="64">
        <v>0</v>
      </c>
      <c r="T598" s="65" t="e">
        <f t="shared" si="121"/>
        <v>#DIV/0!</v>
      </c>
    </row>
    <row r="599" spans="2:20" x14ac:dyDescent="0.25">
      <c r="B599" s="54"/>
      <c r="C599" s="55" t="e">
        <f t="shared" si="117"/>
        <v>#DIV/0!</v>
      </c>
      <c r="D599" s="54"/>
      <c r="E599" s="56"/>
      <c r="F599" s="57"/>
      <c r="G599" s="58">
        <v>0</v>
      </c>
      <c r="H599" s="58">
        <v>0</v>
      </c>
      <c r="I599" s="59">
        <f t="shared" si="114"/>
        <v>0</v>
      </c>
      <c r="J599" s="60"/>
      <c r="K599" s="61">
        <f t="shared" si="118"/>
        <v>0</v>
      </c>
      <c r="L599" s="58">
        <v>0</v>
      </c>
      <c r="M599" s="58">
        <v>0</v>
      </c>
      <c r="N599" s="58">
        <f t="shared" si="115"/>
        <v>0</v>
      </c>
      <c r="O599" s="58">
        <f t="shared" si="119"/>
        <v>0</v>
      </c>
      <c r="P599" s="61"/>
      <c r="Q599" s="62">
        <f t="shared" ca="1" si="120"/>
        <v>0</v>
      </c>
      <c r="R599" s="63" t="e">
        <f t="shared" ca="1" si="116"/>
        <v>#DIV/0!</v>
      </c>
      <c r="S599" s="64">
        <v>0</v>
      </c>
      <c r="T599" s="65" t="e">
        <f t="shared" si="121"/>
        <v>#DIV/0!</v>
      </c>
    </row>
    <row r="600" spans="2:20" x14ac:dyDescent="0.25">
      <c r="B600" s="54"/>
      <c r="C600" s="55" t="e">
        <f t="shared" si="117"/>
        <v>#DIV/0!</v>
      </c>
      <c r="D600" s="54"/>
      <c r="E600" s="56"/>
      <c r="F600" s="57"/>
      <c r="G600" s="58">
        <v>0</v>
      </c>
      <c r="H600" s="58">
        <v>0</v>
      </c>
      <c r="I600" s="59">
        <f t="shared" si="114"/>
        <v>0</v>
      </c>
      <c r="J600" s="60"/>
      <c r="K600" s="61">
        <f t="shared" si="118"/>
        <v>0</v>
      </c>
      <c r="L600" s="58">
        <v>0</v>
      </c>
      <c r="M600" s="58">
        <v>0</v>
      </c>
      <c r="N600" s="58">
        <f t="shared" si="115"/>
        <v>0</v>
      </c>
      <c r="O600" s="58">
        <f t="shared" si="119"/>
        <v>0</v>
      </c>
      <c r="P600" s="61"/>
      <c r="Q600" s="62">
        <f t="shared" ca="1" si="120"/>
        <v>0</v>
      </c>
      <c r="R600" s="63" t="e">
        <f t="shared" ca="1" si="116"/>
        <v>#DIV/0!</v>
      </c>
      <c r="S600" s="64">
        <v>0</v>
      </c>
      <c r="T600" s="65" t="e">
        <f t="shared" si="121"/>
        <v>#DIV/0!</v>
      </c>
    </row>
    <row r="601" spans="2:20" x14ac:dyDescent="0.25">
      <c r="B601" s="54"/>
      <c r="C601" s="55" t="e">
        <f t="shared" si="117"/>
        <v>#DIV/0!</v>
      </c>
      <c r="D601" s="54"/>
      <c r="E601" s="56"/>
      <c r="F601" s="57"/>
      <c r="G601" s="58">
        <v>0</v>
      </c>
      <c r="H601" s="58">
        <v>0</v>
      </c>
      <c r="I601" s="59">
        <f t="shared" si="114"/>
        <v>0</v>
      </c>
      <c r="J601" s="60"/>
      <c r="K601" s="61">
        <f t="shared" si="118"/>
        <v>0</v>
      </c>
      <c r="L601" s="58">
        <v>0</v>
      </c>
      <c r="M601" s="58">
        <v>0</v>
      </c>
      <c r="N601" s="58">
        <f t="shared" si="115"/>
        <v>0</v>
      </c>
      <c r="O601" s="58">
        <f t="shared" si="119"/>
        <v>0</v>
      </c>
      <c r="P601" s="61"/>
      <c r="Q601" s="62">
        <f t="shared" ca="1" si="120"/>
        <v>0</v>
      </c>
      <c r="R601" s="63" t="e">
        <f t="shared" ca="1" si="116"/>
        <v>#DIV/0!</v>
      </c>
      <c r="S601" s="64">
        <v>0</v>
      </c>
      <c r="T601" s="65" t="e">
        <f t="shared" si="121"/>
        <v>#DIV/0!</v>
      </c>
    </row>
    <row r="602" spans="2:20" x14ac:dyDescent="0.25">
      <c r="B602" s="54"/>
      <c r="C602" s="55" t="e">
        <f t="shared" si="117"/>
        <v>#DIV/0!</v>
      </c>
      <c r="D602" s="54"/>
      <c r="E602" s="56"/>
      <c r="F602" s="57"/>
      <c r="G602" s="58">
        <v>0</v>
      </c>
      <c r="H602" s="58">
        <v>0</v>
      </c>
      <c r="I602" s="59">
        <f t="shared" si="114"/>
        <v>0</v>
      </c>
      <c r="J602" s="60"/>
      <c r="K602" s="61">
        <f t="shared" si="118"/>
        <v>0</v>
      </c>
      <c r="L602" s="58">
        <v>0</v>
      </c>
      <c r="M602" s="58">
        <v>0</v>
      </c>
      <c r="N602" s="58">
        <f t="shared" si="115"/>
        <v>0</v>
      </c>
      <c r="O602" s="58">
        <f t="shared" si="119"/>
        <v>0</v>
      </c>
      <c r="P602" s="61"/>
      <c r="Q602" s="62">
        <f t="shared" ca="1" si="120"/>
        <v>0</v>
      </c>
      <c r="R602" s="63" t="e">
        <f t="shared" ca="1" si="116"/>
        <v>#DIV/0!</v>
      </c>
      <c r="S602" s="64">
        <v>0</v>
      </c>
      <c r="T602" s="65" t="e">
        <f t="shared" si="121"/>
        <v>#DIV/0!</v>
      </c>
    </row>
    <row r="603" spans="2:20" x14ac:dyDescent="0.25">
      <c r="B603" s="54"/>
      <c r="C603" s="55" t="e">
        <f t="shared" si="117"/>
        <v>#DIV/0!</v>
      </c>
      <c r="D603" s="54"/>
      <c r="E603" s="56"/>
      <c r="F603" s="57"/>
      <c r="G603" s="58">
        <v>0</v>
      </c>
      <c r="H603" s="58">
        <v>0</v>
      </c>
      <c r="I603" s="59">
        <f t="shared" si="114"/>
        <v>0</v>
      </c>
      <c r="J603" s="60"/>
      <c r="K603" s="61">
        <f t="shared" si="118"/>
        <v>0</v>
      </c>
      <c r="L603" s="58">
        <v>0</v>
      </c>
      <c r="M603" s="58">
        <v>0</v>
      </c>
      <c r="N603" s="58">
        <f t="shared" si="115"/>
        <v>0</v>
      </c>
      <c r="O603" s="58">
        <f t="shared" si="119"/>
        <v>0</v>
      </c>
      <c r="P603" s="61"/>
      <c r="Q603" s="62">
        <f t="shared" ca="1" si="120"/>
        <v>0</v>
      </c>
      <c r="R603" s="63" t="e">
        <f t="shared" ca="1" si="116"/>
        <v>#DIV/0!</v>
      </c>
      <c r="S603" s="64">
        <v>0</v>
      </c>
      <c r="T603" s="65" t="e">
        <f t="shared" si="121"/>
        <v>#DIV/0!</v>
      </c>
    </row>
    <row r="604" spans="2:20" x14ac:dyDescent="0.25">
      <c r="B604" s="54"/>
      <c r="C604" s="55" t="e">
        <f t="shared" si="117"/>
        <v>#DIV/0!</v>
      </c>
      <c r="D604" s="54"/>
      <c r="E604" s="56"/>
      <c r="F604" s="57"/>
      <c r="G604" s="58">
        <v>0</v>
      </c>
      <c r="H604" s="58">
        <v>0</v>
      </c>
      <c r="I604" s="59">
        <f t="shared" si="114"/>
        <v>0</v>
      </c>
      <c r="J604" s="60"/>
      <c r="K604" s="61">
        <f t="shared" si="118"/>
        <v>0</v>
      </c>
      <c r="L604" s="58">
        <v>0</v>
      </c>
      <c r="M604" s="58">
        <v>0</v>
      </c>
      <c r="N604" s="58">
        <f t="shared" si="115"/>
        <v>0</v>
      </c>
      <c r="O604" s="58">
        <f t="shared" si="119"/>
        <v>0</v>
      </c>
      <c r="P604" s="61"/>
      <c r="Q604" s="62">
        <f t="shared" ca="1" si="120"/>
        <v>0</v>
      </c>
      <c r="R604" s="63" t="e">
        <f t="shared" ca="1" si="116"/>
        <v>#DIV/0!</v>
      </c>
      <c r="S604" s="64">
        <v>0</v>
      </c>
      <c r="T604" s="65" t="e">
        <f t="shared" si="121"/>
        <v>#DIV/0!</v>
      </c>
    </row>
    <row r="605" spans="2:20" x14ac:dyDescent="0.25">
      <c r="B605" s="54"/>
      <c r="C605" s="55" t="e">
        <f t="shared" si="117"/>
        <v>#DIV/0!</v>
      </c>
      <c r="D605" s="54"/>
      <c r="E605" s="56"/>
      <c r="F605" s="57"/>
      <c r="G605" s="58">
        <v>0</v>
      </c>
      <c r="H605" s="58">
        <v>0</v>
      </c>
      <c r="I605" s="59">
        <f t="shared" si="114"/>
        <v>0</v>
      </c>
      <c r="J605" s="60"/>
      <c r="K605" s="61">
        <f t="shared" si="118"/>
        <v>0</v>
      </c>
      <c r="L605" s="58">
        <v>0</v>
      </c>
      <c r="M605" s="58">
        <v>0</v>
      </c>
      <c r="N605" s="58">
        <f t="shared" si="115"/>
        <v>0</v>
      </c>
      <c r="O605" s="58">
        <f t="shared" si="119"/>
        <v>0</v>
      </c>
      <c r="P605" s="61"/>
      <c r="Q605" s="62">
        <f t="shared" ca="1" si="120"/>
        <v>0</v>
      </c>
      <c r="R605" s="63" t="e">
        <f t="shared" ca="1" si="116"/>
        <v>#DIV/0!</v>
      </c>
      <c r="S605" s="64">
        <v>0</v>
      </c>
      <c r="T605" s="65" t="e">
        <f t="shared" si="121"/>
        <v>#DIV/0!</v>
      </c>
    </row>
    <row r="606" spans="2:20" x14ac:dyDescent="0.25">
      <c r="B606" s="54"/>
      <c r="C606" s="55" t="e">
        <f t="shared" si="117"/>
        <v>#DIV/0!</v>
      </c>
      <c r="D606" s="54"/>
      <c r="E606" s="56"/>
      <c r="F606" s="57"/>
      <c r="G606" s="58">
        <v>0</v>
      </c>
      <c r="H606" s="58">
        <v>0</v>
      </c>
      <c r="I606" s="59">
        <f t="shared" si="114"/>
        <v>0</v>
      </c>
      <c r="J606" s="60"/>
      <c r="K606" s="61">
        <f t="shared" si="118"/>
        <v>0</v>
      </c>
      <c r="L606" s="58">
        <v>0</v>
      </c>
      <c r="M606" s="58">
        <v>0</v>
      </c>
      <c r="N606" s="58">
        <f t="shared" si="115"/>
        <v>0</v>
      </c>
      <c r="O606" s="58">
        <f t="shared" si="119"/>
        <v>0</v>
      </c>
      <c r="P606" s="61"/>
      <c r="Q606" s="62">
        <f t="shared" ca="1" si="120"/>
        <v>0</v>
      </c>
      <c r="R606" s="63" t="e">
        <f t="shared" ca="1" si="116"/>
        <v>#DIV/0!</v>
      </c>
      <c r="S606" s="64">
        <v>0</v>
      </c>
      <c r="T606" s="65" t="e">
        <f t="shared" si="121"/>
        <v>#DIV/0!</v>
      </c>
    </row>
    <row r="607" spans="2:20" x14ac:dyDescent="0.25">
      <c r="B607" s="54"/>
      <c r="C607" s="55" t="e">
        <f t="shared" si="117"/>
        <v>#DIV/0!</v>
      </c>
      <c r="D607" s="54"/>
      <c r="E607" s="56"/>
      <c r="F607" s="57"/>
      <c r="G607" s="58">
        <v>0</v>
      </c>
      <c r="H607" s="58">
        <v>0</v>
      </c>
      <c r="I607" s="59">
        <f t="shared" si="114"/>
        <v>0</v>
      </c>
      <c r="J607" s="60"/>
      <c r="K607" s="61">
        <f t="shared" si="118"/>
        <v>0</v>
      </c>
      <c r="L607" s="58">
        <v>0</v>
      </c>
      <c r="M607" s="58">
        <v>0</v>
      </c>
      <c r="N607" s="58">
        <f t="shared" si="115"/>
        <v>0</v>
      </c>
      <c r="O607" s="58">
        <f t="shared" si="119"/>
        <v>0</v>
      </c>
      <c r="P607" s="61"/>
      <c r="Q607" s="62">
        <f t="shared" ca="1" si="120"/>
        <v>0</v>
      </c>
      <c r="R607" s="63" t="e">
        <f t="shared" ca="1" si="116"/>
        <v>#DIV/0!</v>
      </c>
      <c r="S607" s="64">
        <v>0</v>
      </c>
      <c r="T607" s="65" t="e">
        <f t="shared" si="121"/>
        <v>#DIV/0!</v>
      </c>
    </row>
    <row r="608" spans="2:20" x14ac:dyDescent="0.25">
      <c r="B608" s="54"/>
      <c r="C608" s="55" t="e">
        <f t="shared" si="117"/>
        <v>#DIV/0!</v>
      </c>
      <c r="D608" s="54"/>
      <c r="E608" s="56"/>
      <c r="F608" s="57"/>
      <c r="G608" s="58">
        <v>0</v>
      </c>
      <c r="H608" s="58">
        <v>0</v>
      </c>
      <c r="I608" s="59">
        <f t="shared" si="114"/>
        <v>0</v>
      </c>
      <c r="J608" s="60"/>
      <c r="K608" s="61">
        <f t="shared" si="118"/>
        <v>0</v>
      </c>
      <c r="L608" s="58">
        <v>0</v>
      </c>
      <c r="M608" s="58">
        <v>0</v>
      </c>
      <c r="N608" s="58">
        <f t="shared" si="115"/>
        <v>0</v>
      </c>
      <c r="O608" s="58">
        <f t="shared" si="119"/>
        <v>0</v>
      </c>
      <c r="P608" s="61"/>
      <c r="Q608" s="62">
        <f t="shared" ca="1" si="120"/>
        <v>0</v>
      </c>
      <c r="R608" s="63" t="e">
        <f t="shared" ca="1" si="116"/>
        <v>#DIV/0!</v>
      </c>
      <c r="S608" s="64">
        <v>0</v>
      </c>
      <c r="T608" s="65" t="e">
        <f t="shared" si="121"/>
        <v>#DIV/0!</v>
      </c>
    </row>
    <row r="609" spans="2:20" x14ac:dyDescent="0.25">
      <c r="B609" s="54"/>
      <c r="C609" s="55" t="e">
        <f t="shared" si="117"/>
        <v>#DIV/0!</v>
      </c>
      <c r="D609" s="54"/>
      <c r="E609" s="56"/>
      <c r="F609" s="57"/>
      <c r="G609" s="58">
        <v>0</v>
      </c>
      <c r="H609" s="58">
        <v>0</v>
      </c>
      <c r="I609" s="59">
        <f t="shared" si="114"/>
        <v>0</v>
      </c>
      <c r="J609" s="60"/>
      <c r="K609" s="61">
        <f t="shared" si="118"/>
        <v>0</v>
      </c>
      <c r="L609" s="58">
        <v>0</v>
      </c>
      <c r="M609" s="58">
        <v>0</v>
      </c>
      <c r="N609" s="58">
        <f t="shared" si="115"/>
        <v>0</v>
      </c>
      <c r="O609" s="58">
        <f t="shared" si="119"/>
        <v>0</v>
      </c>
      <c r="P609" s="61"/>
      <c r="Q609" s="62">
        <f t="shared" ca="1" si="120"/>
        <v>0</v>
      </c>
      <c r="R609" s="63" t="e">
        <f t="shared" ca="1" si="116"/>
        <v>#DIV/0!</v>
      </c>
      <c r="S609" s="64">
        <v>0</v>
      </c>
      <c r="T609" s="65" t="e">
        <f t="shared" si="121"/>
        <v>#DIV/0!</v>
      </c>
    </row>
    <row r="610" spans="2:20" x14ac:dyDescent="0.25">
      <c r="B610" s="54"/>
      <c r="C610" s="55" t="e">
        <f t="shared" si="117"/>
        <v>#DIV/0!</v>
      </c>
      <c r="D610" s="54"/>
      <c r="E610" s="56"/>
      <c r="F610" s="57"/>
      <c r="G610" s="58">
        <v>0</v>
      </c>
      <c r="H610" s="58">
        <v>0</v>
      </c>
      <c r="I610" s="59">
        <f t="shared" si="114"/>
        <v>0</v>
      </c>
      <c r="J610" s="60"/>
      <c r="K610" s="61">
        <f t="shared" si="118"/>
        <v>0</v>
      </c>
      <c r="L610" s="58">
        <v>0</v>
      </c>
      <c r="M610" s="58">
        <v>0</v>
      </c>
      <c r="N610" s="58">
        <f t="shared" si="115"/>
        <v>0</v>
      </c>
      <c r="O610" s="58">
        <f t="shared" si="119"/>
        <v>0</v>
      </c>
      <c r="P610" s="61"/>
      <c r="Q610" s="62">
        <f t="shared" ca="1" si="120"/>
        <v>0</v>
      </c>
      <c r="R610" s="63" t="e">
        <f t="shared" ca="1" si="116"/>
        <v>#DIV/0!</v>
      </c>
      <c r="S610" s="64">
        <v>0</v>
      </c>
      <c r="T610" s="65" t="e">
        <f t="shared" si="121"/>
        <v>#DIV/0!</v>
      </c>
    </row>
    <row r="611" spans="2:20" x14ac:dyDescent="0.25">
      <c r="B611" s="54"/>
      <c r="C611" s="55" t="e">
        <f t="shared" si="117"/>
        <v>#DIV/0!</v>
      </c>
      <c r="D611" s="54"/>
      <c r="E611" s="56"/>
      <c r="F611" s="57"/>
      <c r="G611" s="58">
        <v>0</v>
      </c>
      <c r="H611" s="58">
        <v>0</v>
      </c>
      <c r="I611" s="59">
        <f t="shared" si="114"/>
        <v>0</v>
      </c>
      <c r="J611" s="60"/>
      <c r="K611" s="61">
        <f t="shared" si="118"/>
        <v>0</v>
      </c>
      <c r="L611" s="58">
        <v>0</v>
      </c>
      <c r="M611" s="58">
        <v>0</v>
      </c>
      <c r="N611" s="58">
        <f t="shared" si="115"/>
        <v>0</v>
      </c>
      <c r="O611" s="58">
        <f t="shared" si="119"/>
        <v>0</v>
      </c>
      <c r="P611" s="61"/>
      <c r="Q611" s="62">
        <f t="shared" ca="1" si="120"/>
        <v>0</v>
      </c>
      <c r="R611" s="63" t="e">
        <f t="shared" ca="1" si="116"/>
        <v>#DIV/0!</v>
      </c>
      <c r="S611" s="64">
        <v>0</v>
      </c>
      <c r="T611" s="65" t="e">
        <f t="shared" si="121"/>
        <v>#DIV/0!</v>
      </c>
    </row>
    <row r="612" spans="2:20" x14ac:dyDescent="0.25">
      <c r="B612" s="54"/>
      <c r="C612" s="55" t="e">
        <f t="shared" si="117"/>
        <v>#DIV/0!</v>
      </c>
      <c r="D612" s="54"/>
      <c r="E612" s="56"/>
      <c r="F612" s="57"/>
      <c r="G612" s="58">
        <v>0</v>
      </c>
      <c r="H612" s="58">
        <v>0</v>
      </c>
      <c r="I612" s="59">
        <f t="shared" si="114"/>
        <v>0</v>
      </c>
      <c r="J612" s="60"/>
      <c r="K612" s="61">
        <f t="shared" si="118"/>
        <v>0</v>
      </c>
      <c r="L612" s="58">
        <v>0</v>
      </c>
      <c r="M612" s="58">
        <v>0</v>
      </c>
      <c r="N612" s="58">
        <f t="shared" si="115"/>
        <v>0</v>
      </c>
      <c r="O612" s="58">
        <f t="shared" si="119"/>
        <v>0</v>
      </c>
      <c r="P612" s="61"/>
      <c r="Q612" s="62">
        <f t="shared" ca="1" si="120"/>
        <v>0</v>
      </c>
      <c r="R612" s="63" t="e">
        <f t="shared" ca="1" si="116"/>
        <v>#DIV/0!</v>
      </c>
      <c r="S612" s="64">
        <v>0</v>
      </c>
      <c r="T612" s="65" t="e">
        <f t="shared" si="121"/>
        <v>#DIV/0!</v>
      </c>
    </row>
    <row r="613" spans="2:20" x14ac:dyDescent="0.25">
      <c r="B613" s="54"/>
      <c r="C613" s="55" t="e">
        <f t="shared" si="117"/>
        <v>#DIV/0!</v>
      </c>
      <c r="D613" s="54"/>
      <c r="E613" s="56"/>
      <c r="F613" s="57"/>
      <c r="G613" s="58">
        <v>0</v>
      </c>
      <c r="H613" s="58">
        <v>0</v>
      </c>
      <c r="I613" s="59">
        <f t="shared" si="114"/>
        <v>0</v>
      </c>
      <c r="J613" s="60"/>
      <c r="K613" s="61">
        <f t="shared" si="118"/>
        <v>0</v>
      </c>
      <c r="L613" s="58">
        <v>0</v>
      </c>
      <c r="M613" s="58">
        <v>0</v>
      </c>
      <c r="N613" s="58">
        <f t="shared" si="115"/>
        <v>0</v>
      </c>
      <c r="O613" s="58">
        <f t="shared" si="119"/>
        <v>0</v>
      </c>
      <c r="P613" s="61"/>
      <c r="Q613" s="62">
        <f t="shared" ca="1" si="120"/>
        <v>0</v>
      </c>
      <c r="R613" s="63" t="e">
        <f t="shared" ca="1" si="116"/>
        <v>#DIV/0!</v>
      </c>
      <c r="S613" s="64">
        <v>0</v>
      </c>
      <c r="T613" s="65" t="e">
        <f t="shared" si="121"/>
        <v>#DIV/0!</v>
      </c>
    </row>
    <row r="614" spans="2:20" x14ac:dyDescent="0.25">
      <c r="B614" s="54"/>
      <c r="C614" s="55" t="e">
        <f t="shared" si="117"/>
        <v>#DIV/0!</v>
      </c>
      <c r="D614" s="54"/>
      <c r="E614" s="56"/>
      <c r="F614" s="57"/>
      <c r="G614" s="58">
        <v>0</v>
      </c>
      <c r="H614" s="58">
        <v>0</v>
      </c>
      <c r="I614" s="59">
        <f t="shared" si="114"/>
        <v>0</v>
      </c>
      <c r="J614" s="60"/>
      <c r="K614" s="61">
        <f t="shared" si="118"/>
        <v>0</v>
      </c>
      <c r="L614" s="58">
        <v>0</v>
      </c>
      <c r="M614" s="58">
        <v>0</v>
      </c>
      <c r="N614" s="58">
        <f t="shared" si="115"/>
        <v>0</v>
      </c>
      <c r="O614" s="58">
        <f t="shared" si="119"/>
        <v>0</v>
      </c>
      <c r="P614" s="61"/>
      <c r="Q614" s="62">
        <f t="shared" ca="1" si="120"/>
        <v>0</v>
      </c>
      <c r="R614" s="63" t="e">
        <f t="shared" ca="1" si="116"/>
        <v>#DIV/0!</v>
      </c>
      <c r="S614" s="64">
        <v>0</v>
      </c>
      <c r="T614" s="65" t="e">
        <f t="shared" si="121"/>
        <v>#DIV/0!</v>
      </c>
    </row>
    <row r="615" spans="2:20" x14ac:dyDescent="0.25">
      <c r="B615" s="54"/>
      <c r="C615" s="55" t="e">
        <f t="shared" si="117"/>
        <v>#DIV/0!</v>
      </c>
      <c r="D615" s="54"/>
      <c r="E615" s="56"/>
      <c r="F615" s="57"/>
      <c r="G615" s="58">
        <v>0</v>
      </c>
      <c r="H615" s="58">
        <v>0</v>
      </c>
      <c r="I615" s="59">
        <f t="shared" si="114"/>
        <v>0</v>
      </c>
      <c r="J615" s="60"/>
      <c r="K615" s="61">
        <f t="shared" si="118"/>
        <v>0</v>
      </c>
      <c r="L615" s="58">
        <v>0</v>
      </c>
      <c r="M615" s="58">
        <v>0</v>
      </c>
      <c r="N615" s="58">
        <f t="shared" si="115"/>
        <v>0</v>
      </c>
      <c r="O615" s="58">
        <f t="shared" si="119"/>
        <v>0</v>
      </c>
      <c r="P615" s="61"/>
      <c r="Q615" s="62">
        <f t="shared" ca="1" si="120"/>
        <v>0</v>
      </c>
      <c r="R615" s="63" t="e">
        <f t="shared" ca="1" si="116"/>
        <v>#DIV/0!</v>
      </c>
      <c r="S615" s="64">
        <v>0</v>
      </c>
      <c r="T615" s="65" t="e">
        <f t="shared" si="121"/>
        <v>#DIV/0!</v>
      </c>
    </row>
    <row r="616" spans="2:20" x14ac:dyDescent="0.25">
      <c r="B616" s="54"/>
      <c r="C616" s="55" t="e">
        <f t="shared" si="117"/>
        <v>#DIV/0!</v>
      </c>
      <c r="D616" s="54"/>
      <c r="E616" s="56"/>
      <c r="F616" s="57"/>
      <c r="G616" s="58">
        <v>0</v>
      </c>
      <c r="H616" s="58">
        <v>0</v>
      </c>
      <c r="I616" s="59">
        <f t="shared" si="114"/>
        <v>0</v>
      </c>
      <c r="J616" s="60"/>
      <c r="K616" s="61">
        <f t="shared" si="118"/>
        <v>0</v>
      </c>
      <c r="L616" s="58">
        <v>0</v>
      </c>
      <c r="M616" s="58">
        <v>0</v>
      </c>
      <c r="N616" s="58">
        <f t="shared" si="115"/>
        <v>0</v>
      </c>
      <c r="O616" s="58">
        <f t="shared" si="119"/>
        <v>0</v>
      </c>
      <c r="P616" s="61"/>
      <c r="Q616" s="62">
        <f t="shared" ca="1" si="120"/>
        <v>0</v>
      </c>
      <c r="R616" s="63" t="e">
        <f t="shared" ca="1" si="116"/>
        <v>#DIV/0!</v>
      </c>
      <c r="S616" s="64">
        <v>0</v>
      </c>
      <c r="T616" s="65" t="e">
        <f t="shared" si="121"/>
        <v>#DIV/0!</v>
      </c>
    </row>
    <row r="617" spans="2:20" x14ac:dyDescent="0.25">
      <c r="B617" s="54"/>
      <c r="C617" s="55" t="e">
        <f t="shared" si="117"/>
        <v>#DIV/0!</v>
      </c>
      <c r="D617" s="54"/>
      <c r="E617" s="56"/>
      <c r="F617" s="57"/>
      <c r="G617" s="58">
        <v>0</v>
      </c>
      <c r="H617" s="58">
        <v>0</v>
      </c>
      <c r="I617" s="59">
        <f t="shared" si="114"/>
        <v>0</v>
      </c>
      <c r="J617" s="60"/>
      <c r="K617" s="61">
        <f t="shared" si="118"/>
        <v>0</v>
      </c>
      <c r="L617" s="58">
        <v>0</v>
      </c>
      <c r="M617" s="58">
        <v>0</v>
      </c>
      <c r="N617" s="58">
        <f t="shared" si="115"/>
        <v>0</v>
      </c>
      <c r="O617" s="58">
        <f t="shared" si="119"/>
        <v>0</v>
      </c>
      <c r="P617" s="61"/>
      <c r="Q617" s="62">
        <f t="shared" ca="1" si="120"/>
        <v>0</v>
      </c>
      <c r="R617" s="63" t="e">
        <f t="shared" ca="1" si="116"/>
        <v>#DIV/0!</v>
      </c>
      <c r="S617" s="64">
        <v>0</v>
      </c>
      <c r="T617" s="65" t="e">
        <f t="shared" si="121"/>
        <v>#DIV/0!</v>
      </c>
    </row>
    <row r="618" spans="2:20" x14ac:dyDescent="0.25">
      <c r="B618" s="54"/>
      <c r="C618" s="55" t="e">
        <f t="shared" si="117"/>
        <v>#DIV/0!</v>
      </c>
      <c r="D618" s="54"/>
      <c r="E618" s="56"/>
      <c r="F618" s="57"/>
      <c r="G618" s="58">
        <v>0</v>
      </c>
      <c r="H618" s="58">
        <v>0</v>
      </c>
      <c r="I618" s="59">
        <f t="shared" si="114"/>
        <v>0</v>
      </c>
      <c r="J618" s="60"/>
      <c r="K618" s="61">
        <f t="shared" si="118"/>
        <v>0</v>
      </c>
      <c r="L618" s="58">
        <v>0</v>
      </c>
      <c r="M618" s="58">
        <v>0</v>
      </c>
      <c r="N618" s="58">
        <f t="shared" si="115"/>
        <v>0</v>
      </c>
      <c r="O618" s="58">
        <f t="shared" si="119"/>
        <v>0</v>
      </c>
      <c r="P618" s="61"/>
      <c r="Q618" s="62">
        <f t="shared" ca="1" si="120"/>
        <v>0</v>
      </c>
      <c r="R618" s="63" t="e">
        <f t="shared" ca="1" si="116"/>
        <v>#DIV/0!</v>
      </c>
      <c r="S618" s="64">
        <v>0</v>
      </c>
      <c r="T618" s="65" t="e">
        <f t="shared" si="121"/>
        <v>#DIV/0!</v>
      </c>
    </row>
    <row r="619" spans="2:20" x14ac:dyDescent="0.25">
      <c r="B619" s="54"/>
      <c r="C619" s="55" t="e">
        <f t="shared" si="117"/>
        <v>#DIV/0!</v>
      </c>
      <c r="D619" s="54"/>
      <c r="E619" s="56"/>
      <c r="F619" s="57"/>
      <c r="G619" s="58">
        <v>0</v>
      </c>
      <c r="H619" s="58">
        <v>0</v>
      </c>
      <c r="I619" s="59">
        <f t="shared" si="114"/>
        <v>0</v>
      </c>
      <c r="J619" s="60"/>
      <c r="K619" s="61">
        <f t="shared" si="118"/>
        <v>0</v>
      </c>
      <c r="L619" s="58">
        <v>0</v>
      </c>
      <c r="M619" s="58">
        <v>0</v>
      </c>
      <c r="N619" s="58">
        <f t="shared" si="115"/>
        <v>0</v>
      </c>
      <c r="O619" s="58">
        <f t="shared" si="119"/>
        <v>0</v>
      </c>
      <c r="P619" s="61"/>
      <c r="Q619" s="62">
        <f t="shared" ca="1" si="120"/>
        <v>0</v>
      </c>
      <c r="R619" s="63" t="e">
        <f t="shared" ca="1" si="116"/>
        <v>#DIV/0!</v>
      </c>
      <c r="S619" s="64">
        <v>0</v>
      </c>
      <c r="T619" s="65" t="e">
        <f t="shared" si="121"/>
        <v>#DIV/0!</v>
      </c>
    </row>
    <row r="620" spans="2:20" x14ac:dyDescent="0.25">
      <c r="B620" s="54"/>
      <c r="C620" s="55" t="e">
        <f t="shared" si="117"/>
        <v>#DIV/0!</v>
      </c>
      <c r="D620" s="54"/>
      <c r="E620" s="56"/>
      <c r="F620" s="57"/>
      <c r="G620" s="58">
        <v>0</v>
      </c>
      <c r="H620" s="58">
        <v>0</v>
      </c>
      <c r="I620" s="59">
        <f t="shared" si="114"/>
        <v>0</v>
      </c>
      <c r="J620" s="60"/>
      <c r="K620" s="61">
        <f t="shared" si="118"/>
        <v>0</v>
      </c>
      <c r="L620" s="58">
        <v>0</v>
      </c>
      <c r="M620" s="58">
        <v>0</v>
      </c>
      <c r="N620" s="58">
        <f t="shared" si="115"/>
        <v>0</v>
      </c>
      <c r="O620" s="58">
        <f t="shared" si="119"/>
        <v>0</v>
      </c>
      <c r="P620" s="61"/>
      <c r="Q620" s="62">
        <f t="shared" ca="1" si="120"/>
        <v>0</v>
      </c>
      <c r="R620" s="63" t="e">
        <f t="shared" ca="1" si="116"/>
        <v>#DIV/0!</v>
      </c>
      <c r="S620" s="64">
        <v>0</v>
      </c>
      <c r="T620" s="65" t="e">
        <f t="shared" si="121"/>
        <v>#DIV/0!</v>
      </c>
    </row>
    <row r="621" spans="2:20" x14ac:dyDescent="0.25">
      <c r="B621" s="54"/>
      <c r="C621" s="55" t="e">
        <f t="shared" si="117"/>
        <v>#DIV/0!</v>
      </c>
      <c r="D621" s="54"/>
      <c r="E621" s="56"/>
      <c r="F621" s="57"/>
      <c r="G621" s="58">
        <v>0</v>
      </c>
      <c r="H621" s="58">
        <v>0</v>
      </c>
      <c r="I621" s="59">
        <f t="shared" si="114"/>
        <v>0</v>
      </c>
      <c r="J621" s="60"/>
      <c r="K621" s="61">
        <f t="shared" si="118"/>
        <v>0</v>
      </c>
      <c r="L621" s="58">
        <v>0</v>
      </c>
      <c r="M621" s="58">
        <v>0</v>
      </c>
      <c r="N621" s="58">
        <f t="shared" si="115"/>
        <v>0</v>
      </c>
      <c r="O621" s="58">
        <f t="shared" si="119"/>
        <v>0</v>
      </c>
      <c r="P621" s="61"/>
      <c r="Q621" s="62">
        <f t="shared" ca="1" si="120"/>
        <v>0</v>
      </c>
      <c r="R621" s="63" t="e">
        <f t="shared" ca="1" si="116"/>
        <v>#DIV/0!</v>
      </c>
      <c r="S621" s="64">
        <v>0</v>
      </c>
      <c r="T621" s="65" t="e">
        <f t="shared" si="121"/>
        <v>#DIV/0!</v>
      </c>
    </row>
    <row r="622" spans="2:20" x14ac:dyDescent="0.25">
      <c r="B622" s="54"/>
      <c r="C622" s="55" t="e">
        <f t="shared" si="117"/>
        <v>#DIV/0!</v>
      </c>
      <c r="D622" s="54"/>
      <c r="E622" s="56"/>
      <c r="F622" s="57"/>
      <c r="G622" s="58">
        <v>0</v>
      </c>
      <c r="H622" s="58">
        <v>0</v>
      </c>
      <c r="I622" s="59">
        <f t="shared" si="114"/>
        <v>0</v>
      </c>
      <c r="J622" s="60"/>
      <c r="K622" s="61">
        <f t="shared" si="118"/>
        <v>0</v>
      </c>
      <c r="L622" s="58">
        <v>0</v>
      </c>
      <c r="M622" s="58">
        <v>0</v>
      </c>
      <c r="N622" s="58">
        <f t="shared" si="115"/>
        <v>0</v>
      </c>
      <c r="O622" s="58">
        <f t="shared" si="119"/>
        <v>0</v>
      </c>
      <c r="P622" s="61"/>
      <c r="Q622" s="62">
        <f t="shared" ca="1" si="120"/>
        <v>0</v>
      </c>
      <c r="R622" s="63" t="e">
        <f t="shared" ca="1" si="116"/>
        <v>#DIV/0!</v>
      </c>
      <c r="S622" s="64">
        <v>0</v>
      </c>
      <c r="T622" s="65" t="e">
        <f t="shared" si="121"/>
        <v>#DIV/0!</v>
      </c>
    </row>
    <row r="623" spans="2:20" x14ac:dyDescent="0.25">
      <c r="B623" s="54"/>
      <c r="C623" s="55" t="e">
        <f t="shared" si="117"/>
        <v>#DIV/0!</v>
      </c>
      <c r="D623" s="54"/>
      <c r="E623" s="56"/>
      <c r="F623" s="57"/>
      <c r="G623" s="58">
        <v>0</v>
      </c>
      <c r="H623" s="58">
        <v>0</v>
      </c>
      <c r="I623" s="59">
        <f t="shared" si="114"/>
        <v>0</v>
      </c>
      <c r="J623" s="60"/>
      <c r="K623" s="61">
        <f t="shared" si="118"/>
        <v>0</v>
      </c>
      <c r="L623" s="58">
        <v>0</v>
      </c>
      <c r="M623" s="58">
        <v>0</v>
      </c>
      <c r="N623" s="58">
        <f t="shared" si="115"/>
        <v>0</v>
      </c>
      <c r="O623" s="58">
        <f t="shared" si="119"/>
        <v>0</v>
      </c>
      <c r="P623" s="61"/>
      <c r="Q623" s="62">
        <f t="shared" ca="1" si="120"/>
        <v>0</v>
      </c>
      <c r="R623" s="63" t="e">
        <f t="shared" ca="1" si="116"/>
        <v>#DIV/0!</v>
      </c>
      <c r="S623" s="64">
        <v>0</v>
      </c>
      <c r="T623" s="65" t="e">
        <f t="shared" si="121"/>
        <v>#DIV/0!</v>
      </c>
    </row>
    <row r="624" spans="2:20" x14ac:dyDescent="0.25">
      <c r="B624" s="54"/>
      <c r="C624" s="55" t="e">
        <f t="shared" si="117"/>
        <v>#DIV/0!</v>
      </c>
      <c r="D624" s="54"/>
      <c r="E624" s="56"/>
      <c r="F624" s="57"/>
      <c r="G624" s="58">
        <v>0</v>
      </c>
      <c r="H624" s="58">
        <v>0</v>
      </c>
      <c r="I624" s="59">
        <f t="shared" si="114"/>
        <v>0</v>
      </c>
      <c r="J624" s="60"/>
      <c r="K624" s="61">
        <f t="shared" si="118"/>
        <v>0</v>
      </c>
      <c r="L624" s="58">
        <v>0</v>
      </c>
      <c r="M624" s="58">
        <v>0</v>
      </c>
      <c r="N624" s="58">
        <f t="shared" si="115"/>
        <v>0</v>
      </c>
      <c r="O624" s="58">
        <f t="shared" si="119"/>
        <v>0</v>
      </c>
      <c r="P624" s="61"/>
      <c r="Q624" s="62">
        <f t="shared" ca="1" si="120"/>
        <v>0</v>
      </c>
      <c r="R624" s="63" t="e">
        <f t="shared" ca="1" si="116"/>
        <v>#DIV/0!</v>
      </c>
      <c r="S624" s="64">
        <v>0</v>
      </c>
      <c r="T624" s="65" t="e">
        <f t="shared" si="121"/>
        <v>#DIV/0!</v>
      </c>
    </row>
    <row r="625" spans="2:20" x14ac:dyDescent="0.25">
      <c r="B625" s="54"/>
      <c r="C625" s="55" t="e">
        <f t="shared" si="117"/>
        <v>#DIV/0!</v>
      </c>
      <c r="D625" s="54"/>
      <c r="E625" s="56"/>
      <c r="F625" s="57"/>
      <c r="G625" s="58">
        <v>0</v>
      </c>
      <c r="H625" s="58">
        <v>0</v>
      </c>
      <c r="I625" s="59">
        <f t="shared" si="114"/>
        <v>0</v>
      </c>
      <c r="J625" s="60"/>
      <c r="K625" s="61">
        <f t="shared" si="118"/>
        <v>0</v>
      </c>
      <c r="L625" s="58">
        <v>0</v>
      </c>
      <c r="M625" s="58">
        <v>0</v>
      </c>
      <c r="N625" s="58">
        <f t="shared" si="115"/>
        <v>0</v>
      </c>
      <c r="O625" s="58">
        <f t="shared" si="119"/>
        <v>0</v>
      </c>
      <c r="P625" s="61"/>
      <c r="Q625" s="62">
        <f t="shared" ca="1" si="120"/>
        <v>0</v>
      </c>
      <c r="R625" s="63" t="e">
        <f t="shared" ca="1" si="116"/>
        <v>#DIV/0!</v>
      </c>
      <c r="S625" s="64">
        <v>0</v>
      </c>
      <c r="T625" s="65" t="e">
        <f t="shared" si="121"/>
        <v>#DIV/0!</v>
      </c>
    </row>
    <row r="626" spans="2:20" x14ac:dyDescent="0.25">
      <c r="B626" s="54"/>
      <c r="C626" s="55" t="e">
        <f t="shared" si="117"/>
        <v>#DIV/0!</v>
      </c>
      <c r="D626" s="54"/>
      <c r="E626" s="56"/>
      <c r="F626" s="57"/>
      <c r="G626" s="58">
        <v>0</v>
      </c>
      <c r="H626" s="58">
        <v>0</v>
      </c>
      <c r="I626" s="59">
        <f t="shared" si="114"/>
        <v>0</v>
      </c>
      <c r="J626" s="60"/>
      <c r="K626" s="61">
        <f t="shared" si="118"/>
        <v>0</v>
      </c>
      <c r="L626" s="58">
        <v>0</v>
      </c>
      <c r="M626" s="58">
        <v>0</v>
      </c>
      <c r="N626" s="58">
        <f t="shared" si="115"/>
        <v>0</v>
      </c>
      <c r="O626" s="58">
        <f t="shared" si="119"/>
        <v>0</v>
      </c>
      <c r="P626" s="61"/>
      <c r="Q626" s="62">
        <f t="shared" ca="1" si="120"/>
        <v>0</v>
      </c>
      <c r="R626" s="63" t="e">
        <f t="shared" ca="1" si="116"/>
        <v>#DIV/0!</v>
      </c>
      <c r="S626" s="64">
        <v>0</v>
      </c>
      <c r="T626" s="65" t="e">
        <f t="shared" si="121"/>
        <v>#DIV/0!</v>
      </c>
    </row>
    <row r="627" spans="2:20" x14ac:dyDescent="0.25">
      <c r="B627" s="54"/>
      <c r="C627" s="55" t="e">
        <f t="shared" si="117"/>
        <v>#DIV/0!</v>
      </c>
      <c r="D627" s="54"/>
      <c r="E627" s="56"/>
      <c r="F627" s="57"/>
      <c r="G627" s="58">
        <v>0</v>
      </c>
      <c r="H627" s="58">
        <v>0</v>
      </c>
      <c r="I627" s="59">
        <f t="shared" si="114"/>
        <v>0</v>
      </c>
      <c r="J627" s="60"/>
      <c r="K627" s="61">
        <f t="shared" si="118"/>
        <v>0</v>
      </c>
      <c r="L627" s="58">
        <v>0</v>
      </c>
      <c r="M627" s="58">
        <v>0</v>
      </c>
      <c r="N627" s="58">
        <f t="shared" si="115"/>
        <v>0</v>
      </c>
      <c r="O627" s="58">
        <f t="shared" si="119"/>
        <v>0</v>
      </c>
      <c r="P627" s="61"/>
      <c r="Q627" s="62">
        <f t="shared" ca="1" si="120"/>
        <v>0</v>
      </c>
      <c r="R627" s="63" t="e">
        <f t="shared" ca="1" si="116"/>
        <v>#DIV/0!</v>
      </c>
      <c r="S627" s="64">
        <v>0</v>
      </c>
      <c r="T627" s="65" t="e">
        <f t="shared" si="121"/>
        <v>#DIV/0!</v>
      </c>
    </row>
    <row r="628" spans="2:20" x14ac:dyDescent="0.25">
      <c r="B628" s="54"/>
      <c r="C628" s="55" t="e">
        <f t="shared" si="117"/>
        <v>#DIV/0!</v>
      </c>
      <c r="D628" s="54"/>
      <c r="E628" s="56"/>
      <c r="F628" s="57"/>
      <c r="G628" s="58">
        <v>0</v>
      </c>
      <c r="H628" s="58">
        <v>0</v>
      </c>
      <c r="I628" s="59">
        <f t="shared" si="114"/>
        <v>0</v>
      </c>
      <c r="J628" s="60"/>
      <c r="K628" s="61">
        <f>IF(J628&gt;0,F628,0)</f>
        <v>0</v>
      </c>
      <c r="L628" s="58">
        <v>0</v>
      </c>
      <c r="M628" s="58">
        <v>0</v>
      </c>
      <c r="N628" s="58">
        <f t="shared" si="115"/>
        <v>0</v>
      </c>
      <c r="O628" s="58">
        <f t="shared" si="119"/>
        <v>0</v>
      </c>
      <c r="P628" s="61"/>
      <c r="Q628" s="62">
        <f t="shared" ca="1" si="120"/>
        <v>0</v>
      </c>
      <c r="R628" s="63" t="e">
        <f t="shared" ca="1" si="116"/>
        <v>#DIV/0!</v>
      </c>
      <c r="S628" s="64">
        <v>0</v>
      </c>
      <c r="T628" s="65" t="e">
        <f t="shared" si="121"/>
        <v>#DIV/0!</v>
      </c>
    </row>
    <row r="629" spans="2:20" x14ac:dyDescent="0.25">
      <c r="B629" s="44"/>
      <c r="C629" s="44" t="s">
        <v>45</v>
      </c>
      <c r="D629" s="44"/>
      <c r="E629" s="40">
        <f>MIN(E589:E628)</f>
        <v>0</v>
      </c>
      <c r="F629" s="42">
        <f>SUM(F589:F628)</f>
        <v>0</v>
      </c>
      <c r="G629" s="44" t="e">
        <f>+I629/F629</f>
        <v>#DIV/0!</v>
      </c>
      <c r="H629" s="44"/>
      <c r="I629" s="41">
        <f>SUM(I589:I628)</f>
        <v>0</v>
      </c>
      <c r="J629" s="40"/>
      <c r="K629" s="44">
        <f>SUBTOTAL(109,K589:K628)</f>
        <v>0</v>
      </c>
      <c r="L629" s="41">
        <f>+L601</f>
        <v>0</v>
      </c>
      <c r="M629" s="44"/>
      <c r="N629" s="41">
        <f>SUBTOTAL(109,N589:N628)</f>
        <v>0</v>
      </c>
      <c r="O629" s="44">
        <f>+N629-I629</f>
        <v>0</v>
      </c>
      <c r="P629" s="44"/>
      <c r="Q629" s="44">
        <f t="shared" ref="Q629" si="122">(J629-E629)/365</f>
        <v>0</v>
      </c>
      <c r="R629" s="44" t="e">
        <f t="shared" si="116"/>
        <v>#DIV/0!</v>
      </c>
      <c r="S629" s="44">
        <f>SUM(S589:S601)</f>
        <v>0</v>
      </c>
      <c r="T629" s="70" t="e">
        <f t="shared" si="121"/>
        <v>#DIV/0!</v>
      </c>
    </row>
    <row r="630" spans="2:20" ht="30" x14ac:dyDescent="0.25">
      <c r="E630" s="44" t="s">
        <v>80</v>
      </c>
      <c r="F630" s="71">
        <v>0</v>
      </c>
      <c r="G630" s="69" t="e">
        <f>+F630/G629</f>
        <v>#DIV/0!</v>
      </c>
      <c r="N630" s="44" t="s">
        <v>6</v>
      </c>
      <c r="O630" s="28" t="e">
        <f>+O629/N629</f>
        <v>#DIV/0!</v>
      </c>
      <c r="T630" s="26" t="e">
        <f t="shared" si="121"/>
        <v>#DIV/0!</v>
      </c>
    </row>
    <row r="634" spans="2:20" ht="61.5" x14ac:dyDescent="0.9">
      <c r="B634" s="18" t="s">
        <v>99</v>
      </c>
      <c r="D634" s="104" t="s">
        <v>29</v>
      </c>
      <c r="E634" s="105"/>
      <c r="F634" s="105"/>
      <c r="G634" s="105"/>
      <c r="H634" s="105"/>
      <c r="I634" s="106"/>
      <c r="J634" s="107" t="s">
        <v>30</v>
      </c>
      <c r="K634" s="108"/>
      <c r="L634" s="108"/>
      <c r="M634" s="108"/>
      <c r="N634" s="109"/>
      <c r="S634" s="110">
        <v>2015</v>
      </c>
      <c r="T634" s="111"/>
    </row>
    <row r="635" spans="2:20" ht="45" x14ac:dyDescent="0.25">
      <c r="B635" s="44" t="s">
        <v>75</v>
      </c>
      <c r="C635" s="44" t="s">
        <v>65</v>
      </c>
      <c r="D635" s="44" t="s">
        <v>12</v>
      </c>
      <c r="E635" s="44" t="s">
        <v>32</v>
      </c>
      <c r="F635" s="44" t="s">
        <v>76</v>
      </c>
      <c r="G635" s="44" t="s">
        <v>34</v>
      </c>
      <c r="H635" s="44" t="s">
        <v>39</v>
      </c>
      <c r="I635" s="44" t="s">
        <v>77</v>
      </c>
      <c r="J635" s="44" t="s">
        <v>33</v>
      </c>
      <c r="K635" s="44" t="s">
        <v>78</v>
      </c>
      <c r="L635" s="44" t="s">
        <v>34</v>
      </c>
      <c r="M635" s="44" t="s">
        <v>39</v>
      </c>
      <c r="N635" s="44" t="s">
        <v>77</v>
      </c>
      <c r="O635" s="44" t="s">
        <v>8</v>
      </c>
      <c r="P635" s="44" t="s">
        <v>40</v>
      </c>
      <c r="Q635" s="44" t="s">
        <v>41</v>
      </c>
      <c r="R635" s="44" t="s">
        <v>42</v>
      </c>
      <c r="S635" s="44" t="s">
        <v>43</v>
      </c>
      <c r="T635" s="44" t="s">
        <v>44</v>
      </c>
    </row>
    <row r="636" spans="2:20" x14ac:dyDescent="0.25">
      <c r="B636" s="54"/>
      <c r="C636" s="55" t="e">
        <f>+F$677/(+I636/F636)</f>
        <v>#DIV/0!</v>
      </c>
      <c r="D636" s="54"/>
      <c r="E636" s="56"/>
      <c r="F636" s="57"/>
      <c r="G636" s="58">
        <v>0</v>
      </c>
      <c r="H636" s="58">
        <v>0</v>
      </c>
      <c r="I636" s="59">
        <f t="shared" ref="I636:I675" si="123">F636*G636+H636</f>
        <v>0</v>
      </c>
      <c r="J636" s="60"/>
      <c r="K636" s="61">
        <f>IF(J636&gt;0,F636,0)</f>
        <v>0</v>
      </c>
      <c r="L636" s="58">
        <v>0</v>
      </c>
      <c r="M636" s="58">
        <v>0</v>
      </c>
      <c r="N636" s="58">
        <f t="shared" ref="N636:N675" si="124">K636*L636-M636</f>
        <v>0</v>
      </c>
      <c r="O636" s="58">
        <f>IF(J636&gt;0,N636-I636,0)</f>
        <v>0</v>
      </c>
      <c r="P636" s="61"/>
      <c r="Q636" s="62">
        <f ca="1">IF(E636&gt;0,IF(J636&gt;0,(J636-E636)/365,(TODAY()-E636)/365),0)</f>
        <v>0</v>
      </c>
      <c r="R636" s="63" t="e">
        <f t="shared" ref="R636:R676" ca="1" si="125">10^(LOG(N636/I636)/Q636)-1</f>
        <v>#DIV/0!</v>
      </c>
      <c r="S636" s="64">
        <v>0</v>
      </c>
      <c r="T636" s="65" t="e">
        <f>+S636/I636</f>
        <v>#DIV/0!</v>
      </c>
    </row>
    <row r="637" spans="2:20" x14ac:dyDescent="0.25">
      <c r="B637" s="54"/>
      <c r="C637" s="55" t="e">
        <f t="shared" ref="C637:C675" si="126">+F$677/(+I637/F637)</f>
        <v>#DIV/0!</v>
      </c>
      <c r="D637" s="54"/>
      <c r="E637" s="56"/>
      <c r="F637" s="57"/>
      <c r="G637" s="58">
        <v>0</v>
      </c>
      <c r="H637" s="58">
        <v>0</v>
      </c>
      <c r="I637" s="59">
        <f t="shared" si="123"/>
        <v>0</v>
      </c>
      <c r="J637" s="60"/>
      <c r="K637" s="61">
        <f t="shared" ref="K637:K675" si="127">IF(J637&gt;0,F637,0)</f>
        <v>0</v>
      </c>
      <c r="L637" s="58">
        <v>0</v>
      </c>
      <c r="M637" s="58">
        <v>0</v>
      </c>
      <c r="N637" s="58">
        <f t="shared" si="124"/>
        <v>0</v>
      </c>
      <c r="O637" s="58">
        <f t="shared" ref="O637:O675" si="128">IF(J637&gt;0,N637-I637,0)</f>
        <v>0</v>
      </c>
      <c r="P637" s="61"/>
      <c r="Q637" s="62">
        <f t="shared" ref="Q637:Q675" ca="1" si="129">IF(E637&gt;0,IF(J637&gt;0,(J637-E637)/365,(TODAY()-E637)/365),0)</f>
        <v>0</v>
      </c>
      <c r="R637" s="63" t="e">
        <f t="shared" ca="1" si="125"/>
        <v>#DIV/0!</v>
      </c>
      <c r="S637" s="64">
        <v>0</v>
      </c>
      <c r="T637" s="65" t="e">
        <f t="shared" ref="T637:T677" si="130">+S637/I637</f>
        <v>#DIV/0!</v>
      </c>
    </row>
    <row r="638" spans="2:20" x14ac:dyDescent="0.25">
      <c r="B638" s="54"/>
      <c r="C638" s="55" t="e">
        <f t="shared" si="126"/>
        <v>#DIV/0!</v>
      </c>
      <c r="D638" s="54"/>
      <c r="E638" s="56"/>
      <c r="F638" s="57"/>
      <c r="G638" s="58">
        <v>0</v>
      </c>
      <c r="H638" s="58">
        <v>0</v>
      </c>
      <c r="I638" s="59">
        <f t="shared" si="123"/>
        <v>0</v>
      </c>
      <c r="J638" s="60"/>
      <c r="K638" s="61">
        <f t="shared" si="127"/>
        <v>0</v>
      </c>
      <c r="L638" s="58">
        <v>0</v>
      </c>
      <c r="M638" s="58">
        <v>0</v>
      </c>
      <c r="N638" s="58">
        <f t="shared" si="124"/>
        <v>0</v>
      </c>
      <c r="O638" s="58">
        <f t="shared" si="128"/>
        <v>0</v>
      </c>
      <c r="P638" s="61"/>
      <c r="Q638" s="62">
        <f t="shared" ca="1" si="129"/>
        <v>0</v>
      </c>
      <c r="R638" s="63" t="e">
        <f t="shared" ca="1" si="125"/>
        <v>#DIV/0!</v>
      </c>
      <c r="S638" s="64">
        <v>0</v>
      </c>
      <c r="T638" s="65" t="e">
        <f t="shared" si="130"/>
        <v>#DIV/0!</v>
      </c>
    </row>
    <row r="639" spans="2:20" x14ac:dyDescent="0.25">
      <c r="B639" s="54"/>
      <c r="C639" s="55" t="e">
        <f t="shared" si="126"/>
        <v>#DIV/0!</v>
      </c>
      <c r="D639" s="54"/>
      <c r="E639" s="56"/>
      <c r="F639" s="57"/>
      <c r="G639" s="58">
        <v>0</v>
      </c>
      <c r="H639" s="58">
        <v>0</v>
      </c>
      <c r="I639" s="59">
        <f t="shared" si="123"/>
        <v>0</v>
      </c>
      <c r="J639" s="60"/>
      <c r="K639" s="61">
        <f t="shared" si="127"/>
        <v>0</v>
      </c>
      <c r="L639" s="58">
        <v>0</v>
      </c>
      <c r="M639" s="58">
        <v>0</v>
      </c>
      <c r="N639" s="58">
        <f t="shared" si="124"/>
        <v>0</v>
      </c>
      <c r="O639" s="58">
        <f t="shared" si="128"/>
        <v>0</v>
      </c>
      <c r="P639" s="61"/>
      <c r="Q639" s="62">
        <f t="shared" ca="1" si="129"/>
        <v>0</v>
      </c>
      <c r="R639" s="63" t="e">
        <f t="shared" ca="1" si="125"/>
        <v>#DIV/0!</v>
      </c>
      <c r="S639" s="64">
        <v>0</v>
      </c>
      <c r="T639" s="65" t="e">
        <f t="shared" si="130"/>
        <v>#DIV/0!</v>
      </c>
    </row>
    <row r="640" spans="2:20" x14ac:dyDescent="0.25">
      <c r="B640" s="54"/>
      <c r="C640" s="55" t="e">
        <f t="shared" si="126"/>
        <v>#DIV/0!</v>
      </c>
      <c r="D640" s="54"/>
      <c r="E640" s="56"/>
      <c r="F640" s="57"/>
      <c r="G640" s="58">
        <v>0</v>
      </c>
      <c r="H640" s="58">
        <v>0</v>
      </c>
      <c r="I640" s="59">
        <f t="shared" si="123"/>
        <v>0</v>
      </c>
      <c r="J640" s="60"/>
      <c r="K640" s="61">
        <f t="shared" si="127"/>
        <v>0</v>
      </c>
      <c r="L640" s="58">
        <v>0</v>
      </c>
      <c r="M640" s="58">
        <v>0</v>
      </c>
      <c r="N640" s="58">
        <f t="shared" si="124"/>
        <v>0</v>
      </c>
      <c r="O640" s="58">
        <f t="shared" si="128"/>
        <v>0</v>
      </c>
      <c r="P640" s="61"/>
      <c r="Q640" s="62">
        <f t="shared" ca="1" si="129"/>
        <v>0</v>
      </c>
      <c r="R640" s="63" t="e">
        <f t="shared" ca="1" si="125"/>
        <v>#DIV/0!</v>
      </c>
      <c r="S640" s="64">
        <v>0</v>
      </c>
      <c r="T640" s="65" t="e">
        <f t="shared" si="130"/>
        <v>#DIV/0!</v>
      </c>
    </row>
    <row r="641" spans="2:20" x14ac:dyDescent="0.25">
      <c r="B641" s="54"/>
      <c r="C641" s="55" t="e">
        <f t="shared" si="126"/>
        <v>#DIV/0!</v>
      </c>
      <c r="D641" s="54"/>
      <c r="E641" s="56"/>
      <c r="F641" s="57"/>
      <c r="G641" s="58">
        <v>0</v>
      </c>
      <c r="H641" s="58">
        <v>0</v>
      </c>
      <c r="I641" s="59">
        <f t="shared" si="123"/>
        <v>0</v>
      </c>
      <c r="J641" s="60"/>
      <c r="K641" s="61">
        <f t="shared" si="127"/>
        <v>0</v>
      </c>
      <c r="L641" s="58">
        <v>0</v>
      </c>
      <c r="M641" s="58">
        <v>0</v>
      </c>
      <c r="N641" s="58">
        <f t="shared" si="124"/>
        <v>0</v>
      </c>
      <c r="O641" s="58">
        <f t="shared" si="128"/>
        <v>0</v>
      </c>
      <c r="P641" s="61"/>
      <c r="Q641" s="62">
        <f t="shared" ca="1" si="129"/>
        <v>0</v>
      </c>
      <c r="R641" s="63" t="e">
        <f t="shared" ca="1" si="125"/>
        <v>#DIV/0!</v>
      </c>
      <c r="S641" s="64">
        <v>0</v>
      </c>
      <c r="T641" s="65" t="e">
        <f t="shared" si="130"/>
        <v>#DIV/0!</v>
      </c>
    </row>
    <row r="642" spans="2:20" x14ac:dyDescent="0.25">
      <c r="B642" s="54"/>
      <c r="C642" s="55" t="e">
        <f t="shared" si="126"/>
        <v>#DIV/0!</v>
      </c>
      <c r="D642" s="54"/>
      <c r="E642" s="56"/>
      <c r="F642" s="57"/>
      <c r="G642" s="58">
        <v>0</v>
      </c>
      <c r="H642" s="58">
        <v>0</v>
      </c>
      <c r="I642" s="59">
        <f t="shared" si="123"/>
        <v>0</v>
      </c>
      <c r="J642" s="60"/>
      <c r="K642" s="61">
        <f t="shared" si="127"/>
        <v>0</v>
      </c>
      <c r="L642" s="58">
        <v>0</v>
      </c>
      <c r="M642" s="58">
        <v>0</v>
      </c>
      <c r="N642" s="58">
        <f t="shared" si="124"/>
        <v>0</v>
      </c>
      <c r="O642" s="58">
        <f t="shared" si="128"/>
        <v>0</v>
      </c>
      <c r="P642" s="61"/>
      <c r="Q642" s="62">
        <f t="shared" ca="1" si="129"/>
        <v>0</v>
      </c>
      <c r="R642" s="63" t="e">
        <f t="shared" ca="1" si="125"/>
        <v>#DIV/0!</v>
      </c>
      <c r="S642" s="64">
        <v>0</v>
      </c>
      <c r="T642" s="65" t="e">
        <f t="shared" si="130"/>
        <v>#DIV/0!</v>
      </c>
    </row>
    <row r="643" spans="2:20" x14ac:dyDescent="0.25">
      <c r="B643" s="54"/>
      <c r="C643" s="55" t="e">
        <f t="shared" si="126"/>
        <v>#DIV/0!</v>
      </c>
      <c r="D643" s="54"/>
      <c r="E643" s="56"/>
      <c r="F643" s="57"/>
      <c r="G643" s="58">
        <v>0</v>
      </c>
      <c r="H643" s="58">
        <v>0</v>
      </c>
      <c r="I643" s="59">
        <f t="shared" si="123"/>
        <v>0</v>
      </c>
      <c r="J643" s="60"/>
      <c r="K643" s="61">
        <f t="shared" si="127"/>
        <v>0</v>
      </c>
      <c r="L643" s="58">
        <v>0</v>
      </c>
      <c r="M643" s="58">
        <v>0</v>
      </c>
      <c r="N643" s="58">
        <f t="shared" si="124"/>
        <v>0</v>
      </c>
      <c r="O643" s="58">
        <f t="shared" si="128"/>
        <v>0</v>
      </c>
      <c r="P643" s="61"/>
      <c r="Q643" s="62">
        <f t="shared" ca="1" si="129"/>
        <v>0</v>
      </c>
      <c r="R643" s="63" t="e">
        <f t="shared" ca="1" si="125"/>
        <v>#DIV/0!</v>
      </c>
      <c r="S643" s="64">
        <v>0</v>
      </c>
      <c r="T643" s="65" t="e">
        <f t="shared" si="130"/>
        <v>#DIV/0!</v>
      </c>
    </row>
    <row r="644" spans="2:20" x14ac:dyDescent="0.25">
      <c r="B644" s="54"/>
      <c r="C644" s="55" t="e">
        <f t="shared" si="126"/>
        <v>#DIV/0!</v>
      </c>
      <c r="D644" s="54"/>
      <c r="E644" s="56"/>
      <c r="F644" s="57"/>
      <c r="G644" s="58">
        <v>0</v>
      </c>
      <c r="H644" s="58">
        <v>0</v>
      </c>
      <c r="I644" s="59">
        <f t="shared" si="123"/>
        <v>0</v>
      </c>
      <c r="J644" s="60"/>
      <c r="K644" s="61">
        <f t="shared" si="127"/>
        <v>0</v>
      </c>
      <c r="L644" s="58">
        <v>0</v>
      </c>
      <c r="M644" s="58">
        <v>0</v>
      </c>
      <c r="N644" s="58">
        <f t="shared" si="124"/>
        <v>0</v>
      </c>
      <c r="O644" s="58">
        <f t="shared" si="128"/>
        <v>0</v>
      </c>
      <c r="P644" s="61"/>
      <c r="Q644" s="62">
        <f t="shared" ca="1" si="129"/>
        <v>0</v>
      </c>
      <c r="R644" s="63" t="e">
        <f t="shared" ca="1" si="125"/>
        <v>#DIV/0!</v>
      </c>
      <c r="S644" s="64">
        <v>0</v>
      </c>
      <c r="T644" s="65" t="e">
        <f t="shared" si="130"/>
        <v>#DIV/0!</v>
      </c>
    </row>
    <row r="645" spans="2:20" x14ac:dyDescent="0.25">
      <c r="B645" s="54"/>
      <c r="C645" s="55" t="e">
        <f t="shared" si="126"/>
        <v>#DIV/0!</v>
      </c>
      <c r="D645" s="54"/>
      <c r="E645" s="56"/>
      <c r="F645" s="57"/>
      <c r="G645" s="58">
        <v>0</v>
      </c>
      <c r="H645" s="58">
        <v>0</v>
      </c>
      <c r="I645" s="59">
        <f t="shared" si="123"/>
        <v>0</v>
      </c>
      <c r="J645" s="60"/>
      <c r="K645" s="61">
        <f t="shared" si="127"/>
        <v>0</v>
      </c>
      <c r="L645" s="58">
        <v>0</v>
      </c>
      <c r="M645" s="58">
        <v>0</v>
      </c>
      <c r="N645" s="58">
        <f t="shared" si="124"/>
        <v>0</v>
      </c>
      <c r="O645" s="58">
        <f t="shared" si="128"/>
        <v>0</v>
      </c>
      <c r="P645" s="61"/>
      <c r="Q645" s="62">
        <f t="shared" ca="1" si="129"/>
        <v>0</v>
      </c>
      <c r="R645" s="63" t="e">
        <f t="shared" ca="1" si="125"/>
        <v>#DIV/0!</v>
      </c>
      <c r="S645" s="64">
        <v>0</v>
      </c>
      <c r="T645" s="65" t="e">
        <f t="shared" si="130"/>
        <v>#DIV/0!</v>
      </c>
    </row>
    <row r="646" spans="2:20" x14ac:dyDescent="0.25">
      <c r="B646" s="54"/>
      <c r="C646" s="55" t="e">
        <f t="shared" si="126"/>
        <v>#DIV/0!</v>
      </c>
      <c r="D646" s="54"/>
      <c r="E646" s="56"/>
      <c r="F646" s="57"/>
      <c r="G646" s="58">
        <v>0</v>
      </c>
      <c r="H646" s="58">
        <v>0</v>
      </c>
      <c r="I646" s="59">
        <f t="shared" si="123"/>
        <v>0</v>
      </c>
      <c r="J646" s="60"/>
      <c r="K646" s="61">
        <f t="shared" si="127"/>
        <v>0</v>
      </c>
      <c r="L646" s="58">
        <v>0</v>
      </c>
      <c r="M646" s="58">
        <v>0</v>
      </c>
      <c r="N646" s="58">
        <f t="shared" si="124"/>
        <v>0</v>
      </c>
      <c r="O646" s="58">
        <f t="shared" si="128"/>
        <v>0</v>
      </c>
      <c r="P646" s="61"/>
      <c r="Q646" s="62">
        <f t="shared" ca="1" si="129"/>
        <v>0</v>
      </c>
      <c r="R646" s="63" t="e">
        <f t="shared" ca="1" si="125"/>
        <v>#DIV/0!</v>
      </c>
      <c r="S646" s="64">
        <v>0</v>
      </c>
      <c r="T646" s="65" t="e">
        <f t="shared" si="130"/>
        <v>#DIV/0!</v>
      </c>
    </row>
    <row r="647" spans="2:20" x14ac:dyDescent="0.25">
      <c r="B647" s="54"/>
      <c r="C647" s="55" t="e">
        <f t="shared" si="126"/>
        <v>#DIV/0!</v>
      </c>
      <c r="D647" s="54"/>
      <c r="E647" s="56"/>
      <c r="F647" s="57"/>
      <c r="G647" s="58">
        <v>0</v>
      </c>
      <c r="H647" s="58">
        <v>0</v>
      </c>
      <c r="I647" s="59">
        <f t="shared" si="123"/>
        <v>0</v>
      </c>
      <c r="J647" s="60"/>
      <c r="K647" s="61">
        <f t="shared" si="127"/>
        <v>0</v>
      </c>
      <c r="L647" s="58">
        <v>0</v>
      </c>
      <c r="M647" s="58">
        <v>0</v>
      </c>
      <c r="N647" s="58">
        <f t="shared" si="124"/>
        <v>0</v>
      </c>
      <c r="O647" s="58">
        <f t="shared" si="128"/>
        <v>0</v>
      </c>
      <c r="P647" s="61"/>
      <c r="Q647" s="62">
        <f t="shared" ca="1" si="129"/>
        <v>0</v>
      </c>
      <c r="R647" s="63" t="e">
        <f t="shared" ca="1" si="125"/>
        <v>#DIV/0!</v>
      </c>
      <c r="S647" s="64">
        <v>0</v>
      </c>
      <c r="T647" s="65" t="e">
        <f t="shared" si="130"/>
        <v>#DIV/0!</v>
      </c>
    </row>
    <row r="648" spans="2:20" x14ac:dyDescent="0.25">
      <c r="B648" s="54"/>
      <c r="C648" s="55" t="e">
        <f t="shared" si="126"/>
        <v>#DIV/0!</v>
      </c>
      <c r="D648" s="54"/>
      <c r="E648" s="56"/>
      <c r="F648" s="57"/>
      <c r="G648" s="58">
        <v>0</v>
      </c>
      <c r="H648" s="58">
        <v>0</v>
      </c>
      <c r="I648" s="59">
        <f t="shared" si="123"/>
        <v>0</v>
      </c>
      <c r="J648" s="60"/>
      <c r="K648" s="61">
        <f t="shared" si="127"/>
        <v>0</v>
      </c>
      <c r="L648" s="58">
        <v>0</v>
      </c>
      <c r="M648" s="58">
        <v>0</v>
      </c>
      <c r="N648" s="58">
        <f t="shared" si="124"/>
        <v>0</v>
      </c>
      <c r="O648" s="58">
        <f t="shared" si="128"/>
        <v>0</v>
      </c>
      <c r="P648" s="61"/>
      <c r="Q648" s="62">
        <f t="shared" ca="1" si="129"/>
        <v>0</v>
      </c>
      <c r="R648" s="63" t="e">
        <f t="shared" ca="1" si="125"/>
        <v>#DIV/0!</v>
      </c>
      <c r="S648" s="64">
        <v>0</v>
      </c>
      <c r="T648" s="65" t="e">
        <f t="shared" si="130"/>
        <v>#DIV/0!</v>
      </c>
    </row>
    <row r="649" spans="2:20" x14ac:dyDescent="0.25">
      <c r="B649" s="54"/>
      <c r="C649" s="55" t="e">
        <f t="shared" si="126"/>
        <v>#DIV/0!</v>
      </c>
      <c r="D649" s="54"/>
      <c r="E649" s="56"/>
      <c r="F649" s="57"/>
      <c r="G649" s="58">
        <v>0</v>
      </c>
      <c r="H649" s="58">
        <v>0</v>
      </c>
      <c r="I649" s="59">
        <f t="shared" si="123"/>
        <v>0</v>
      </c>
      <c r="J649" s="60"/>
      <c r="K649" s="61">
        <f t="shared" si="127"/>
        <v>0</v>
      </c>
      <c r="L649" s="58">
        <v>0</v>
      </c>
      <c r="M649" s="58">
        <v>0</v>
      </c>
      <c r="N649" s="58">
        <f t="shared" si="124"/>
        <v>0</v>
      </c>
      <c r="O649" s="58">
        <f t="shared" si="128"/>
        <v>0</v>
      </c>
      <c r="P649" s="61"/>
      <c r="Q649" s="62">
        <f t="shared" ca="1" si="129"/>
        <v>0</v>
      </c>
      <c r="R649" s="63" t="e">
        <f t="shared" ca="1" si="125"/>
        <v>#DIV/0!</v>
      </c>
      <c r="S649" s="64">
        <v>0</v>
      </c>
      <c r="T649" s="65" t="e">
        <f t="shared" si="130"/>
        <v>#DIV/0!</v>
      </c>
    </row>
    <row r="650" spans="2:20" x14ac:dyDescent="0.25">
      <c r="B650" s="54"/>
      <c r="C650" s="55" t="e">
        <f t="shared" si="126"/>
        <v>#DIV/0!</v>
      </c>
      <c r="D650" s="54"/>
      <c r="E650" s="56"/>
      <c r="F650" s="57"/>
      <c r="G650" s="58">
        <v>0</v>
      </c>
      <c r="H650" s="58">
        <v>0</v>
      </c>
      <c r="I650" s="59">
        <f t="shared" si="123"/>
        <v>0</v>
      </c>
      <c r="J650" s="60"/>
      <c r="K650" s="61">
        <f t="shared" si="127"/>
        <v>0</v>
      </c>
      <c r="L650" s="58">
        <v>0</v>
      </c>
      <c r="M650" s="58">
        <v>0</v>
      </c>
      <c r="N650" s="58">
        <f t="shared" si="124"/>
        <v>0</v>
      </c>
      <c r="O650" s="58">
        <f t="shared" si="128"/>
        <v>0</v>
      </c>
      <c r="P650" s="61"/>
      <c r="Q650" s="62">
        <f t="shared" ca="1" si="129"/>
        <v>0</v>
      </c>
      <c r="R650" s="63" t="e">
        <f t="shared" ca="1" si="125"/>
        <v>#DIV/0!</v>
      </c>
      <c r="S650" s="64">
        <v>0</v>
      </c>
      <c r="T650" s="65" t="e">
        <f t="shared" si="130"/>
        <v>#DIV/0!</v>
      </c>
    </row>
    <row r="651" spans="2:20" x14ac:dyDescent="0.25">
      <c r="B651" s="54"/>
      <c r="C651" s="55" t="e">
        <f t="shared" si="126"/>
        <v>#DIV/0!</v>
      </c>
      <c r="D651" s="54"/>
      <c r="E651" s="56"/>
      <c r="F651" s="57"/>
      <c r="G651" s="58">
        <v>0</v>
      </c>
      <c r="H651" s="58">
        <v>0</v>
      </c>
      <c r="I651" s="59">
        <f t="shared" si="123"/>
        <v>0</v>
      </c>
      <c r="J651" s="60"/>
      <c r="K651" s="61">
        <f t="shared" si="127"/>
        <v>0</v>
      </c>
      <c r="L651" s="58">
        <v>0</v>
      </c>
      <c r="M651" s="58">
        <v>0</v>
      </c>
      <c r="N651" s="58">
        <f t="shared" si="124"/>
        <v>0</v>
      </c>
      <c r="O651" s="58">
        <f t="shared" si="128"/>
        <v>0</v>
      </c>
      <c r="P651" s="61"/>
      <c r="Q651" s="62">
        <f t="shared" ca="1" si="129"/>
        <v>0</v>
      </c>
      <c r="R651" s="63" t="e">
        <f t="shared" ca="1" si="125"/>
        <v>#DIV/0!</v>
      </c>
      <c r="S651" s="64">
        <v>0</v>
      </c>
      <c r="T651" s="65" t="e">
        <f t="shared" si="130"/>
        <v>#DIV/0!</v>
      </c>
    </row>
    <row r="652" spans="2:20" x14ac:dyDescent="0.25">
      <c r="B652" s="54"/>
      <c r="C652" s="55" t="e">
        <f t="shared" si="126"/>
        <v>#DIV/0!</v>
      </c>
      <c r="D652" s="54"/>
      <c r="E652" s="56"/>
      <c r="F652" s="57"/>
      <c r="G652" s="58">
        <v>0</v>
      </c>
      <c r="H652" s="58">
        <v>0</v>
      </c>
      <c r="I652" s="59">
        <f t="shared" si="123"/>
        <v>0</v>
      </c>
      <c r="J652" s="60"/>
      <c r="K652" s="61">
        <f t="shared" si="127"/>
        <v>0</v>
      </c>
      <c r="L652" s="58">
        <v>0</v>
      </c>
      <c r="M652" s="58">
        <v>0</v>
      </c>
      <c r="N652" s="58">
        <f t="shared" si="124"/>
        <v>0</v>
      </c>
      <c r="O652" s="58">
        <f t="shared" si="128"/>
        <v>0</v>
      </c>
      <c r="P652" s="61"/>
      <c r="Q652" s="62">
        <f t="shared" ca="1" si="129"/>
        <v>0</v>
      </c>
      <c r="R652" s="63" t="e">
        <f t="shared" ca="1" si="125"/>
        <v>#DIV/0!</v>
      </c>
      <c r="S652" s="64">
        <v>0</v>
      </c>
      <c r="T652" s="65" t="e">
        <f t="shared" si="130"/>
        <v>#DIV/0!</v>
      </c>
    </row>
    <row r="653" spans="2:20" x14ac:dyDescent="0.25">
      <c r="B653" s="54"/>
      <c r="C653" s="55" t="e">
        <f t="shared" si="126"/>
        <v>#DIV/0!</v>
      </c>
      <c r="D653" s="54"/>
      <c r="E653" s="56"/>
      <c r="F653" s="57"/>
      <c r="G653" s="58">
        <v>0</v>
      </c>
      <c r="H653" s="58">
        <v>0</v>
      </c>
      <c r="I653" s="59">
        <f t="shared" si="123"/>
        <v>0</v>
      </c>
      <c r="J653" s="60"/>
      <c r="K653" s="61">
        <f t="shared" si="127"/>
        <v>0</v>
      </c>
      <c r="L653" s="58">
        <v>0</v>
      </c>
      <c r="M653" s="58">
        <v>0</v>
      </c>
      <c r="N653" s="58">
        <f t="shared" si="124"/>
        <v>0</v>
      </c>
      <c r="O653" s="58">
        <f t="shared" si="128"/>
        <v>0</v>
      </c>
      <c r="P653" s="61"/>
      <c r="Q653" s="62">
        <f t="shared" ca="1" si="129"/>
        <v>0</v>
      </c>
      <c r="R653" s="63" t="e">
        <f t="shared" ca="1" si="125"/>
        <v>#DIV/0!</v>
      </c>
      <c r="S653" s="64">
        <v>0</v>
      </c>
      <c r="T653" s="65" t="e">
        <f t="shared" si="130"/>
        <v>#DIV/0!</v>
      </c>
    </row>
    <row r="654" spans="2:20" x14ac:dyDescent="0.25">
      <c r="B654" s="54"/>
      <c r="C654" s="55" t="e">
        <f t="shared" si="126"/>
        <v>#DIV/0!</v>
      </c>
      <c r="D654" s="54"/>
      <c r="E654" s="56"/>
      <c r="F654" s="57"/>
      <c r="G654" s="58">
        <v>0</v>
      </c>
      <c r="H654" s="58">
        <v>0</v>
      </c>
      <c r="I654" s="59">
        <f t="shared" si="123"/>
        <v>0</v>
      </c>
      <c r="J654" s="60"/>
      <c r="K654" s="61">
        <f t="shared" si="127"/>
        <v>0</v>
      </c>
      <c r="L654" s="58">
        <v>0</v>
      </c>
      <c r="M654" s="58">
        <v>0</v>
      </c>
      <c r="N654" s="58">
        <f t="shared" si="124"/>
        <v>0</v>
      </c>
      <c r="O654" s="58">
        <f t="shared" si="128"/>
        <v>0</v>
      </c>
      <c r="P654" s="61"/>
      <c r="Q654" s="62">
        <f t="shared" ca="1" si="129"/>
        <v>0</v>
      </c>
      <c r="R654" s="63" t="e">
        <f t="shared" ca="1" si="125"/>
        <v>#DIV/0!</v>
      </c>
      <c r="S654" s="64">
        <v>0</v>
      </c>
      <c r="T654" s="65" t="e">
        <f t="shared" si="130"/>
        <v>#DIV/0!</v>
      </c>
    </row>
    <row r="655" spans="2:20" x14ac:dyDescent="0.25">
      <c r="B655" s="54"/>
      <c r="C655" s="55" t="e">
        <f t="shared" si="126"/>
        <v>#DIV/0!</v>
      </c>
      <c r="D655" s="54"/>
      <c r="E655" s="56"/>
      <c r="F655" s="57"/>
      <c r="G655" s="58">
        <v>0</v>
      </c>
      <c r="H655" s="58">
        <v>0</v>
      </c>
      <c r="I655" s="59">
        <f t="shared" si="123"/>
        <v>0</v>
      </c>
      <c r="J655" s="60"/>
      <c r="K655" s="61">
        <f t="shared" si="127"/>
        <v>0</v>
      </c>
      <c r="L655" s="58">
        <v>0</v>
      </c>
      <c r="M655" s="58">
        <v>0</v>
      </c>
      <c r="N655" s="58">
        <f t="shared" si="124"/>
        <v>0</v>
      </c>
      <c r="O655" s="58">
        <f t="shared" si="128"/>
        <v>0</v>
      </c>
      <c r="P655" s="61"/>
      <c r="Q655" s="62">
        <f t="shared" ca="1" si="129"/>
        <v>0</v>
      </c>
      <c r="R655" s="63" t="e">
        <f t="shared" ca="1" si="125"/>
        <v>#DIV/0!</v>
      </c>
      <c r="S655" s="64">
        <v>0</v>
      </c>
      <c r="T655" s="65" t="e">
        <f t="shared" si="130"/>
        <v>#DIV/0!</v>
      </c>
    </row>
    <row r="656" spans="2:20" x14ac:dyDescent="0.25">
      <c r="B656" s="54"/>
      <c r="C656" s="55" t="e">
        <f t="shared" si="126"/>
        <v>#DIV/0!</v>
      </c>
      <c r="D656" s="54"/>
      <c r="E656" s="56"/>
      <c r="F656" s="57"/>
      <c r="G656" s="58">
        <v>0</v>
      </c>
      <c r="H656" s="58">
        <v>0</v>
      </c>
      <c r="I656" s="59">
        <f t="shared" si="123"/>
        <v>0</v>
      </c>
      <c r="J656" s="60"/>
      <c r="K656" s="61">
        <f t="shared" si="127"/>
        <v>0</v>
      </c>
      <c r="L656" s="58">
        <v>0</v>
      </c>
      <c r="M656" s="58">
        <v>0</v>
      </c>
      <c r="N656" s="58">
        <f t="shared" si="124"/>
        <v>0</v>
      </c>
      <c r="O656" s="58">
        <f t="shared" si="128"/>
        <v>0</v>
      </c>
      <c r="P656" s="61"/>
      <c r="Q656" s="62">
        <f t="shared" ca="1" si="129"/>
        <v>0</v>
      </c>
      <c r="R656" s="63" t="e">
        <f t="shared" ca="1" si="125"/>
        <v>#DIV/0!</v>
      </c>
      <c r="S656" s="64">
        <v>0</v>
      </c>
      <c r="T656" s="65" t="e">
        <f t="shared" si="130"/>
        <v>#DIV/0!</v>
      </c>
    </row>
    <row r="657" spans="2:20" x14ac:dyDescent="0.25">
      <c r="B657" s="54"/>
      <c r="C657" s="55" t="e">
        <f t="shared" si="126"/>
        <v>#DIV/0!</v>
      </c>
      <c r="D657" s="54"/>
      <c r="E657" s="56"/>
      <c r="F657" s="57"/>
      <c r="G657" s="58">
        <v>0</v>
      </c>
      <c r="H657" s="58">
        <v>0</v>
      </c>
      <c r="I657" s="59">
        <f t="shared" si="123"/>
        <v>0</v>
      </c>
      <c r="J657" s="60"/>
      <c r="K657" s="61">
        <f t="shared" si="127"/>
        <v>0</v>
      </c>
      <c r="L657" s="58">
        <v>0</v>
      </c>
      <c r="M657" s="58">
        <v>0</v>
      </c>
      <c r="N657" s="58">
        <f t="shared" si="124"/>
        <v>0</v>
      </c>
      <c r="O657" s="58">
        <f t="shared" si="128"/>
        <v>0</v>
      </c>
      <c r="P657" s="61"/>
      <c r="Q657" s="62">
        <f t="shared" ca="1" si="129"/>
        <v>0</v>
      </c>
      <c r="R657" s="63" t="e">
        <f t="shared" ca="1" si="125"/>
        <v>#DIV/0!</v>
      </c>
      <c r="S657" s="64">
        <v>0</v>
      </c>
      <c r="T657" s="65" t="e">
        <f t="shared" si="130"/>
        <v>#DIV/0!</v>
      </c>
    </row>
    <row r="658" spans="2:20" x14ac:dyDescent="0.25">
      <c r="B658" s="54"/>
      <c r="C658" s="55" t="e">
        <f t="shared" si="126"/>
        <v>#DIV/0!</v>
      </c>
      <c r="D658" s="54"/>
      <c r="E658" s="56"/>
      <c r="F658" s="57"/>
      <c r="G658" s="58">
        <v>0</v>
      </c>
      <c r="H658" s="58">
        <v>0</v>
      </c>
      <c r="I658" s="59">
        <f t="shared" si="123"/>
        <v>0</v>
      </c>
      <c r="J658" s="60"/>
      <c r="K658" s="61">
        <f t="shared" si="127"/>
        <v>0</v>
      </c>
      <c r="L658" s="58">
        <v>0</v>
      </c>
      <c r="M658" s="58">
        <v>0</v>
      </c>
      <c r="N658" s="58">
        <f t="shared" si="124"/>
        <v>0</v>
      </c>
      <c r="O658" s="58">
        <f t="shared" si="128"/>
        <v>0</v>
      </c>
      <c r="P658" s="61"/>
      <c r="Q658" s="62">
        <f t="shared" ca="1" si="129"/>
        <v>0</v>
      </c>
      <c r="R658" s="63" t="e">
        <f t="shared" ca="1" si="125"/>
        <v>#DIV/0!</v>
      </c>
      <c r="S658" s="64">
        <v>0</v>
      </c>
      <c r="T658" s="65" t="e">
        <f t="shared" si="130"/>
        <v>#DIV/0!</v>
      </c>
    </row>
    <row r="659" spans="2:20" x14ac:dyDescent="0.25">
      <c r="B659" s="54"/>
      <c r="C659" s="55" t="e">
        <f t="shared" si="126"/>
        <v>#DIV/0!</v>
      </c>
      <c r="D659" s="54"/>
      <c r="E659" s="56"/>
      <c r="F659" s="57"/>
      <c r="G659" s="58">
        <v>0</v>
      </c>
      <c r="H659" s="58">
        <v>0</v>
      </c>
      <c r="I659" s="59">
        <f t="shared" si="123"/>
        <v>0</v>
      </c>
      <c r="J659" s="60"/>
      <c r="K659" s="61">
        <f t="shared" si="127"/>
        <v>0</v>
      </c>
      <c r="L659" s="58">
        <v>0</v>
      </c>
      <c r="M659" s="58">
        <v>0</v>
      </c>
      <c r="N659" s="58">
        <f t="shared" si="124"/>
        <v>0</v>
      </c>
      <c r="O659" s="58">
        <f t="shared" si="128"/>
        <v>0</v>
      </c>
      <c r="P659" s="61"/>
      <c r="Q659" s="62">
        <f t="shared" ca="1" si="129"/>
        <v>0</v>
      </c>
      <c r="R659" s="63" t="e">
        <f t="shared" ca="1" si="125"/>
        <v>#DIV/0!</v>
      </c>
      <c r="S659" s="64">
        <v>0</v>
      </c>
      <c r="T659" s="65" t="e">
        <f t="shared" si="130"/>
        <v>#DIV/0!</v>
      </c>
    </row>
    <row r="660" spans="2:20" x14ac:dyDescent="0.25">
      <c r="B660" s="54"/>
      <c r="C660" s="55" t="e">
        <f t="shared" si="126"/>
        <v>#DIV/0!</v>
      </c>
      <c r="D660" s="54"/>
      <c r="E660" s="56"/>
      <c r="F660" s="57"/>
      <c r="G660" s="58">
        <v>0</v>
      </c>
      <c r="H660" s="58">
        <v>0</v>
      </c>
      <c r="I660" s="59">
        <f t="shared" si="123"/>
        <v>0</v>
      </c>
      <c r="J660" s="60"/>
      <c r="K660" s="61">
        <f t="shared" si="127"/>
        <v>0</v>
      </c>
      <c r="L660" s="58">
        <v>0</v>
      </c>
      <c r="M660" s="58">
        <v>0</v>
      </c>
      <c r="N660" s="58">
        <f t="shared" si="124"/>
        <v>0</v>
      </c>
      <c r="O660" s="58">
        <f t="shared" si="128"/>
        <v>0</v>
      </c>
      <c r="P660" s="61"/>
      <c r="Q660" s="62">
        <f t="shared" ca="1" si="129"/>
        <v>0</v>
      </c>
      <c r="R660" s="63" t="e">
        <f t="shared" ca="1" si="125"/>
        <v>#DIV/0!</v>
      </c>
      <c r="S660" s="64">
        <v>0</v>
      </c>
      <c r="T660" s="65" t="e">
        <f t="shared" si="130"/>
        <v>#DIV/0!</v>
      </c>
    </row>
    <row r="661" spans="2:20" x14ac:dyDescent="0.25">
      <c r="B661" s="54"/>
      <c r="C661" s="55" t="e">
        <f t="shared" si="126"/>
        <v>#DIV/0!</v>
      </c>
      <c r="D661" s="54"/>
      <c r="E661" s="56"/>
      <c r="F661" s="57"/>
      <c r="G661" s="58">
        <v>0</v>
      </c>
      <c r="H661" s="58">
        <v>0</v>
      </c>
      <c r="I661" s="59">
        <f t="shared" si="123"/>
        <v>0</v>
      </c>
      <c r="J661" s="60"/>
      <c r="K661" s="61">
        <f t="shared" si="127"/>
        <v>0</v>
      </c>
      <c r="L661" s="58">
        <v>0</v>
      </c>
      <c r="M661" s="58">
        <v>0</v>
      </c>
      <c r="N661" s="58">
        <f t="shared" si="124"/>
        <v>0</v>
      </c>
      <c r="O661" s="58">
        <f t="shared" si="128"/>
        <v>0</v>
      </c>
      <c r="P661" s="61"/>
      <c r="Q661" s="62">
        <f t="shared" ca="1" si="129"/>
        <v>0</v>
      </c>
      <c r="R661" s="63" t="e">
        <f t="shared" ca="1" si="125"/>
        <v>#DIV/0!</v>
      </c>
      <c r="S661" s="64">
        <v>0</v>
      </c>
      <c r="T661" s="65" t="e">
        <f t="shared" si="130"/>
        <v>#DIV/0!</v>
      </c>
    </row>
    <row r="662" spans="2:20" x14ac:dyDescent="0.25">
      <c r="B662" s="54"/>
      <c r="C662" s="55" t="e">
        <f t="shared" si="126"/>
        <v>#DIV/0!</v>
      </c>
      <c r="D662" s="54"/>
      <c r="E662" s="56"/>
      <c r="F662" s="57"/>
      <c r="G662" s="58">
        <v>0</v>
      </c>
      <c r="H662" s="58">
        <v>0</v>
      </c>
      <c r="I662" s="59">
        <f t="shared" si="123"/>
        <v>0</v>
      </c>
      <c r="J662" s="60"/>
      <c r="K662" s="61">
        <f t="shared" si="127"/>
        <v>0</v>
      </c>
      <c r="L662" s="58">
        <v>0</v>
      </c>
      <c r="M662" s="58">
        <v>0</v>
      </c>
      <c r="N662" s="58">
        <f t="shared" si="124"/>
        <v>0</v>
      </c>
      <c r="O662" s="58">
        <f t="shared" si="128"/>
        <v>0</v>
      </c>
      <c r="P662" s="61"/>
      <c r="Q662" s="62">
        <f t="shared" ca="1" si="129"/>
        <v>0</v>
      </c>
      <c r="R662" s="63" t="e">
        <f t="shared" ca="1" si="125"/>
        <v>#DIV/0!</v>
      </c>
      <c r="S662" s="64">
        <v>0</v>
      </c>
      <c r="T662" s="65" t="e">
        <f t="shared" si="130"/>
        <v>#DIV/0!</v>
      </c>
    </row>
    <row r="663" spans="2:20" x14ac:dyDescent="0.25">
      <c r="B663" s="54"/>
      <c r="C663" s="55" t="e">
        <f t="shared" si="126"/>
        <v>#DIV/0!</v>
      </c>
      <c r="D663" s="54"/>
      <c r="E663" s="56"/>
      <c r="F663" s="57"/>
      <c r="G663" s="58">
        <v>0</v>
      </c>
      <c r="H663" s="58">
        <v>0</v>
      </c>
      <c r="I663" s="59">
        <f t="shared" si="123"/>
        <v>0</v>
      </c>
      <c r="J663" s="60"/>
      <c r="K663" s="61">
        <f t="shared" si="127"/>
        <v>0</v>
      </c>
      <c r="L663" s="58">
        <v>0</v>
      </c>
      <c r="M663" s="58">
        <v>0</v>
      </c>
      <c r="N663" s="58">
        <f t="shared" si="124"/>
        <v>0</v>
      </c>
      <c r="O663" s="58">
        <f t="shared" si="128"/>
        <v>0</v>
      </c>
      <c r="P663" s="61"/>
      <c r="Q663" s="62">
        <f t="shared" ca="1" si="129"/>
        <v>0</v>
      </c>
      <c r="R663" s="63" t="e">
        <f t="shared" ca="1" si="125"/>
        <v>#DIV/0!</v>
      </c>
      <c r="S663" s="64">
        <v>0</v>
      </c>
      <c r="T663" s="65" t="e">
        <f t="shared" si="130"/>
        <v>#DIV/0!</v>
      </c>
    </row>
    <row r="664" spans="2:20" x14ac:dyDescent="0.25">
      <c r="B664" s="54"/>
      <c r="C664" s="55" t="e">
        <f t="shared" si="126"/>
        <v>#DIV/0!</v>
      </c>
      <c r="D664" s="54"/>
      <c r="E664" s="56"/>
      <c r="F664" s="57"/>
      <c r="G664" s="58">
        <v>0</v>
      </c>
      <c r="H664" s="58">
        <v>0</v>
      </c>
      <c r="I664" s="59">
        <f t="shared" si="123"/>
        <v>0</v>
      </c>
      <c r="J664" s="60"/>
      <c r="K664" s="61">
        <f t="shared" si="127"/>
        <v>0</v>
      </c>
      <c r="L664" s="58">
        <v>0</v>
      </c>
      <c r="M664" s="58">
        <v>0</v>
      </c>
      <c r="N664" s="58">
        <f t="shared" si="124"/>
        <v>0</v>
      </c>
      <c r="O664" s="58">
        <f t="shared" si="128"/>
        <v>0</v>
      </c>
      <c r="P664" s="61"/>
      <c r="Q664" s="62">
        <f t="shared" ca="1" si="129"/>
        <v>0</v>
      </c>
      <c r="R664" s="63" t="e">
        <f t="shared" ca="1" si="125"/>
        <v>#DIV/0!</v>
      </c>
      <c r="S664" s="64">
        <v>0</v>
      </c>
      <c r="T664" s="65" t="e">
        <f t="shared" si="130"/>
        <v>#DIV/0!</v>
      </c>
    </row>
    <row r="665" spans="2:20" x14ac:dyDescent="0.25">
      <c r="B665" s="54"/>
      <c r="C665" s="55" t="e">
        <f t="shared" si="126"/>
        <v>#DIV/0!</v>
      </c>
      <c r="D665" s="54"/>
      <c r="E665" s="56"/>
      <c r="F665" s="57"/>
      <c r="G665" s="58">
        <v>0</v>
      </c>
      <c r="H665" s="58">
        <v>0</v>
      </c>
      <c r="I665" s="59">
        <f t="shared" si="123"/>
        <v>0</v>
      </c>
      <c r="J665" s="60"/>
      <c r="K665" s="61">
        <f t="shared" si="127"/>
        <v>0</v>
      </c>
      <c r="L665" s="58">
        <v>0</v>
      </c>
      <c r="M665" s="58">
        <v>0</v>
      </c>
      <c r="N665" s="58">
        <f t="shared" si="124"/>
        <v>0</v>
      </c>
      <c r="O665" s="58">
        <f t="shared" si="128"/>
        <v>0</v>
      </c>
      <c r="P665" s="61"/>
      <c r="Q665" s="62">
        <f t="shared" ca="1" si="129"/>
        <v>0</v>
      </c>
      <c r="R665" s="63" t="e">
        <f t="shared" ca="1" si="125"/>
        <v>#DIV/0!</v>
      </c>
      <c r="S665" s="64">
        <v>0</v>
      </c>
      <c r="T665" s="65" t="e">
        <f t="shared" si="130"/>
        <v>#DIV/0!</v>
      </c>
    </row>
    <row r="666" spans="2:20" x14ac:dyDescent="0.25">
      <c r="B666" s="54"/>
      <c r="C666" s="55" t="e">
        <f t="shared" si="126"/>
        <v>#DIV/0!</v>
      </c>
      <c r="D666" s="54"/>
      <c r="E666" s="56"/>
      <c r="F666" s="57"/>
      <c r="G666" s="58">
        <v>0</v>
      </c>
      <c r="H666" s="58">
        <v>0</v>
      </c>
      <c r="I666" s="59">
        <f t="shared" si="123"/>
        <v>0</v>
      </c>
      <c r="J666" s="60"/>
      <c r="K666" s="61">
        <f t="shared" si="127"/>
        <v>0</v>
      </c>
      <c r="L666" s="58">
        <v>0</v>
      </c>
      <c r="M666" s="58">
        <v>0</v>
      </c>
      <c r="N666" s="58">
        <f t="shared" si="124"/>
        <v>0</v>
      </c>
      <c r="O666" s="58">
        <f t="shared" si="128"/>
        <v>0</v>
      </c>
      <c r="P666" s="61"/>
      <c r="Q666" s="62">
        <f t="shared" ca="1" si="129"/>
        <v>0</v>
      </c>
      <c r="R666" s="63" t="e">
        <f t="shared" ca="1" si="125"/>
        <v>#DIV/0!</v>
      </c>
      <c r="S666" s="64">
        <v>0</v>
      </c>
      <c r="T666" s="65" t="e">
        <f t="shared" si="130"/>
        <v>#DIV/0!</v>
      </c>
    </row>
    <row r="667" spans="2:20" x14ac:dyDescent="0.25">
      <c r="B667" s="54"/>
      <c r="C667" s="55" t="e">
        <f t="shared" si="126"/>
        <v>#DIV/0!</v>
      </c>
      <c r="D667" s="54"/>
      <c r="E667" s="56"/>
      <c r="F667" s="57"/>
      <c r="G667" s="58">
        <v>0</v>
      </c>
      <c r="H667" s="58">
        <v>0</v>
      </c>
      <c r="I667" s="59">
        <f t="shared" si="123"/>
        <v>0</v>
      </c>
      <c r="J667" s="60"/>
      <c r="K667" s="61">
        <f t="shared" si="127"/>
        <v>0</v>
      </c>
      <c r="L667" s="58">
        <v>0</v>
      </c>
      <c r="M667" s="58">
        <v>0</v>
      </c>
      <c r="N667" s="58">
        <f t="shared" si="124"/>
        <v>0</v>
      </c>
      <c r="O667" s="58">
        <f t="shared" si="128"/>
        <v>0</v>
      </c>
      <c r="P667" s="61"/>
      <c r="Q667" s="62">
        <f t="shared" ca="1" si="129"/>
        <v>0</v>
      </c>
      <c r="R667" s="63" t="e">
        <f t="shared" ca="1" si="125"/>
        <v>#DIV/0!</v>
      </c>
      <c r="S667" s="64">
        <v>0</v>
      </c>
      <c r="T667" s="65" t="e">
        <f t="shared" si="130"/>
        <v>#DIV/0!</v>
      </c>
    </row>
    <row r="668" spans="2:20" x14ac:dyDescent="0.25">
      <c r="B668" s="54"/>
      <c r="C668" s="55" t="e">
        <f t="shared" si="126"/>
        <v>#DIV/0!</v>
      </c>
      <c r="D668" s="54"/>
      <c r="E668" s="56"/>
      <c r="F668" s="57"/>
      <c r="G668" s="58">
        <v>0</v>
      </c>
      <c r="H668" s="58">
        <v>0</v>
      </c>
      <c r="I668" s="59">
        <f t="shared" si="123"/>
        <v>0</v>
      </c>
      <c r="J668" s="60"/>
      <c r="K668" s="61">
        <f t="shared" si="127"/>
        <v>0</v>
      </c>
      <c r="L668" s="58">
        <v>0</v>
      </c>
      <c r="M668" s="58">
        <v>0</v>
      </c>
      <c r="N668" s="58">
        <f t="shared" si="124"/>
        <v>0</v>
      </c>
      <c r="O668" s="58">
        <f t="shared" si="128"/>
        <v>0</v>
      </c>
      <c r="P668" s="61"/>
      <c r="Q668" s="62">
        <f t="shared" ca="1" si="129"/>
        <v>0</v>
      </c>
      <c r="R668" s="63" t="e">
        <f t="shared" ca="1" si="125"/>
        <v>#DIV/0!</v>
      </c>
      <c r="S668" s="64">
        <v>0</v>
      </c>
      <c r="T668" s="65" t="e">
        <f t="shared" si="130"/>
        <v>#DIV/0!</v>
      </c>
    </row>
    <row r="669" spans="2:20" x14ac:dyDescent="0.25">
      <c r="B669" s="54"/>
      <c r="C669" s="55" t="e">
        <f t="shared" si="126"/>
        <v>#DIV/0!</v>
      </c>
      <c r="D669" s="54"/>
      <c r="E669" s="56"/>
      <c r="F669" s="57"/>
      <c r="G669" s="58">
        <v>0</v>
      </c>
      <c r="H669" s="58">
        <v>0</v>
      </c>
      <c r="I669" s="59">
        <f t="shared" si="123"/>
        <v>0</v>
      </c>
      <c r="J669" s="60"/>
      <c r="K669" s="61">
        <f t="shared" si="127"/>
        <v>0</v>
      </c>
      <c r="L669" s="58">
        <v>0</v>
      </c>
      <c r="M669" s="58">
        <v>0</v>
      </c>
      <c r="N669" s="58">
        <f t="shared" si="124"/>
        <v>0</v>
      </c>
      <c r="O669" s="58">
        <f t="shared" si="128"/>
        <v>0</v>
      </c>
      <c r="P669" s="61"/>
      <c r="Q669" s="62">
        <f t="shared" ca="1" si="129"/>
        <v>0</v>
      </c>
      <c r="R669" s="63" t="e">
        <f t="shared" ca="1" si="125"/>
        <v>#DIV/0!</v>
      </c>
      <c r="S669" s="64">
        <v>0</v>
      </c>
      <c r="T669" s="65" t="e">
        <f t="shared" si="130"/>
        <v>#DIV/0!</v>
      </c>
    </row>
    <row r="670" spans="2:20" x14ac:dyDescent="0.25">
      <c r="B670" s="54"/>
      <c r="C670" s="55" t="e">
        <f t="shared" si="126"/>
        <v>#DIV/0!</v>
      </c>
      <c r="D670" s="54"/>
      <c r="E670" s="56"/>
      <c r="F670" s="57"/>
      <c r="G670" s="58">
        <v>0</v>
      </c>
      <c r="H670" s="58">
        <v>0</v>
      </c>
      <c r="I670" s="59">
        <f t="shared" si="123"/>
        <v>0</v>
      </c>
      <c r="J670" s="60"/>
      <c r="K670" s="61">
        <f t="shared" si="127"/>
        <v>0</v>
      </c>
      <c r="L670" s="58">
        <v>0</v>
      </c>
      <c r="M670" s="58">
        <v>0</v>
      </c>
      <c r="N670" s="58">
        <f t="shared" si="124"/>
        <v>0</v>
      </c>
      <c r="O670" s="58">
        <f t="shared" si="128"/>
        <v>0</v>
      </c>
      <c r="P670" s="61"/>
      <c r="Q670" s="62">
        <f t="shared" ca="1" si="129"/>
        <v>0</v>
      </c>
      <c r="R670" s="63" t="e">
        <f t="shared" ca="1" si="125"/>
        <v>#DIV/0!</v>
      </c>
      <c r="S670" s="64">
        <v>0</v>
      </c>
      <c r="T670" s="65" t="e">
        <f t="shared" si="130"/>
        <v>#DIV/0!</v>
      </c>
    </row>
    <row r="671" spans="2:20" x14ac:dyDescent="0.25">
      <c r="B671" s="54"/>
      <c r="C671" s="55" t="e">
        <f t="shared" si="126"/>
        <v>#DIV/0!</v>
      </c>
      <c r="D671" s="54"/>
      <c r="E671" s="56"/>
      <c r="F671" s="57"/>
      <c r="G671" s="58">
        <v>0</v>
      </c>
      <c r="H671" s="58">
        <v>0</v>
      </c>
      <c r="I671" s="59">
        <f t="shared" si="123"/>
        <v>0</v>
      </c>
      <c r="J671" s="60"/>
      <c r="K671" s="61">
        <f t="shared" si="127"/>
        <v>0</v>
      </c>
      <c r="L671" s="58">
        <v>0</v>
      </c>
      <c r="M671" s="58">
        <v>0</v>
      </c>
      <c r="N671" s="58">
        <f t="shared" si="124"/>
        <v>0</v>
      </c>
      <c r="O671" s="58">
        <f t="shared" si="128"/>
        <v>0</v>
      </c>
      <c r="P671" s="61"/>
      <c r="Q671" s="62">
        <f t="shared" ca="1" si="129"/>
        <v>0</v>
      </c>
      <c r="R671" s="63" t="e">
        <f t="shared" ca="1" si="125"/>
        <v>#DIV/0!</v>
      </c>
      <c r="S671" s="64">
        <v>0</v>
      </c>
      <c r="T671" s="65" t="e">
        <f t="shared" si="130"/>
        <v>#DIV/0!</v>
      </c>
    </row>
    <row r="672" spans="2:20" x14ac:dyDescent="0.25">
      <c r="B672" s="54"/>
      <c r="C672" s="55" t="e">
        <f t="shared" si="126"/>
        <v>#DIV/0!</v>
      </c>
      <c r="D672" s="54"/>
      <c r="E672" s="56"/>
      <c r="F672" s="57"/>
      <c r="G672" s="58">
        <v>0</v>
      </c>
      <c r="H672" s="58">
        <v>0</v>
      </c>
      <c r="I672" s="59">
        <f t="shared" si="123"/>
        <v>0</v>
      </c>
      <c r="J672" s="60"/>
      <c r="K672" s="61">
        <f t="shared" si="127"/>
        <v>0</v>
      </c>
      <c r="L672" s="58">
        <v>0</v>
      </c>
      <c r="M672" s="58">
        <v>0</v>
      </c>
      <c r="N672" s="58">
        <f t="shared" si="124"/>
        <v>0</v>
      </c>
      <c r="O672" s="58">
        <f t="shared" si="128"/>
        <v>0</v>
      </c>
      <c r="P672" s="61"/>
      <c r="Q672" s="62">
        <f t="shared" ca="1" si="129"/>
        <v>0</v>
      </c>
      <c r="R672" s="63" t="e">
        <f t="shared" ca="1" si="125"/>
        <v>#DIV/0!</v>
      </c>
      <c r="S672" s="64">
        <v>0</v>
      </c>
      <c r="T672" s="65" t="e">
        <f t="shared" si="130"/>
        <v>#DIV/0!</v>
      </c>
    </row>
    <row r="673" spans="2:20" x14ac:dyDescent="0.25">
      <c r="B673" s="54"/>
      <c r="C673" s="55" t="e">
        <f t="shared" si="126"/>
        <v>#DIV/0!</v>
      </c>
      <c r="D673" s="54"/>
      <c r="E673" s="56"/>
      <c r="F673" s="57"/>
      <c r="G673" s="58">
        <v>0</v>
      </c>
      <c r="H673" s="58">
        <v>0</v>
      </c>
      <c r="I673" s="59">
        <f t="shared" si="123"/>
        <v>0</v>
      </c>
      <c r="J673" s="60"/>
      <c r="K673" s="61">
        <f t="shared" si="127"/>
        <v>0</v>
      </c>
      <c r="L673" s="58">
        <v>0</v>
      </c>
      <c r="M673" s="58">
        <v>0</v>
      </c>
      <c r="N673" s="58">
        <f t="shared" si="124"/>
        <v>0</v>
      </c>
      <c r="O673" s="58">
        <f t="shared" si="128"/>
        <v>0</v>
      </c>
      <c r="P673" s="61"/>
      <c r="Q673" s="62">
        <f t="shared" ca="1" si="129"/>
        <v>0</v>
      </c>
      <c r="R673" s="63" t="e">
        <f t="shared" ca="1" si="125"/>
        <v>#DIV/0!</v>
      </c>
      <c r="S673" s="64">
        <v>0</v>
      </c>
      <c r="T673" s="65" t="e">
        <f t="shared" si="130"/>
        <v>#DIV/0!</v>
      </c>
    </row>
    <row r="674" spans="2:20" x14ac:dyDescent="0.25">
      <c r="B674" s="54"/>
      <c r="C674" s="55" t="e">
        <f t="shared" si="126"/>
        <v>#DIV/0!</v>
      </c>
      <c r="D674" s="54"/>
      <c r="E674" s="56"/>
      <c r="F674" s="57"/>
      <c r="G674" s="58">
        <v>0</v>
      </c>
      <c r="H674" s="58">
        <v>0</v>
      </c>
      <c r="I674" s="59">
        <f t="shared" si="123"/>
        <v>0</v>
      </c>
      <c r="J674" s="60"/>
      <c r="K674" s="61">
        <f t="shared" si="127"/>
        <v>0</v>
      </c>
      <c r="L674" s="58">
        <v>0</v>
      </c>
      <c r="M674" s="58">
        <v>0</v>
      </c>
      <c r="N674" s="58">
        <f t="shared" si="124"/>
        <v>0</v>
      </c>
      <c r="O674" s="58">
        <f t="shared" si="128"/>
        <v>0</v>
      </c>
      <c r="P674" s="61"/>
      <c r="Q674" s="62">
        <f t="shared" ca="1" si="129"/>
        <v>0</v>
      </c>
      <c r="R674" s="63" t="e">
        <f t="shared" ca="1" si="125"/>
        <v>#DIV/0!</v>
      </c>
      <c r="S674" s="64">
        <v>0</v>
      </c>
      <c r="T674" s="65" t="e">
        <f t="shared" si="130"/>
        <v>#DIV/0!</v>
      </c>
    </row>
    <row r="675" spans="2:20" x14ac:dyDescent="0.25">
      <c r="B675" s="54"/>
      <c r="C675" s="55" t="e">
        <f t="shared" si="126"/>
        <v>#DIV/0!</v>
      </c>
      <c r="D675" s="54"/>
      <c r="E675" s="56"/>
      <c r="F675" s="57"/>
      <c r="G675" s="58">
        <v>0</v>
      </c>
      <c r="H675" s="58">
        <v>0</v>
      </c>
      <c r="I675" s="59">
        <f t="shared" si="123"/>
        <v>0</v>
      </c>
      <c r="J675" s="60"/>
      <c r="K675" s="61">
        <f t="shared" si="127"/>
        <v>0</v>
      </c>
      <c r="L675" s="58">
        <v>0</v>
      </c>
      <c r="M675" s="58">
        <v>0</v>
      </c>
      <c r="N675" s="58">
        <f t="shared" si="124"/>
        <v>0</v>
      </c>
      <c r="O675" s="58">
        <f t="shared" si="128"/>
        <v>0</v>
      </c>
      <c r="P675" s="61"/>
      <c r="Q675" s="62">
        <f t="shared" ca="1" si="129"/>
        <v>0</v>
      </c>
      <c r="R675" s="63" t="e">
        <f t="shared" ca="1" si="125"/>
        <v>#DIV/0!</v>
      </c>
      <c r="S675" s="64">
        <v>0</v>
      </c>
      <c r="T675" s="65" t="e">
        <f t="shared" si="130"/>
        <v>#DIV/0!</v>
      </c>
    </row>
    <row r="676" spans="2:20" x14ac:dyDescent="0.25">
      <c r="B676" s="44"/>
      <c r="C676" s="44" t="s">
        <v>45</v>
      </c>
      <c r="D676" s="44"/>
      <c r="E676" s="40">
        <f>MIN(E636:E675)</f>
        <v>0</v>
      </c>
      <c r="F676" s="42">
        <f>SUM(F636:F675)</f>
        <v>0</v>
      </c>
      <c r="G676" s="44" t="e">
        <f>+I676/F676</f>
        <v>#DIV/0!</v>
      </c>
      <c r="H676" s="44"/>
      <c r="I676" s="41">
        <f>SUM(I636:I675)</f>
        <v>0</v>
      </c>
      <c r="J676" s="40"/>
      <c r="K676" s="44">
        <f>SUBTOTAL(109,K636:K675)</f>
        <v>0</v>
      </c>
      <c r="L676" s="41">
        <f>+L648</f>
        <v>0</v>
      </c>
      <c r="M676" s="44"/>
      <c r="N676" s="41">
        <f>SUBTOTAL(109,N636:N675)</f>
        <v>0</v>
      </c>
      <c r="O676" s="44">
        <f>+N676-I676</f>
        <v>0</v>
      </c>
      <c r="P676" s="44"/>
      <c r="Q676" s="44">
        <f t="shared" ref="Q676" si="131">(J676-E676)/365</f>
        <v>0</v>
      </c>
      <c r="R676" s="44" t="e">
        <f t="shared" si="125"/>
        <v>#DIV/0!</v>
      </c>
      <c r="S676" s="44">
        <f>SUM(S636:S648)</f>
        <v>0</v>
      </c>
      <c r="T676" s="70" t="e">
        <f t="shared" si="130"/>
        <v>#DIV/0!</v>
      </c>
    </row>
    <row r="677" spans="2:20" ht="30" x14ac:dyDescent="0.25">
      <c r="E677" s="44" t="s">
        <v>80</v>
      </c>
      <c r="F677" s="71">
        <v>0</v>
      </c>
      <c r="G677" s="69" t="e">
        <f>+F677/G676</f>
        <v>#DIV/0!</v>
      </c>
      <c r="N677" s="44" t="s">
        <v>6</v>
      </c>
      <c r="O677" s="28" t="e">
        <f>+O676/N676</f>
        <v>#DIV/0!</v>
      </c>
      <c r="T677" s="26" t="e">
        <f t="shared" si="130"/>
        <v>#DIV/0!</v>
      </c>
    </row>
    <row r="681" spans="2:20" ht="61.5" x14ac:dyDescent="0.9">
      <c r="B681" s="18" t="s">
        <v>100</v>
      </c>
      <c r="D681" s="104" t="s">
        <v>29</v>
      </c>
      <c r="E681" s="105"/>
      <c r="F681" s="105"/>
      <c r="G681" s="105"/>
      <c r="H681" s="105"/>
      <c r="I681" s="106"/>
      <c r="J681" s="107" t="s">
        <v>30</v>
      </c>
      <c r="K681" s="108"/>
      <c r="L681" s="108"/>
      <c r="M681" s="108"/>
      <c r="N681" s="109"/>
      <c r="S681" s="110">
        <v>2015</v>
      </c>
      <c r="T681" s="111"/>
    </row>
    <row r="682" spans="2:20" ht="45" x14ac:dyDescent="0.25">
      <c r="B682" s="44" t="s">
        <v>75</v>
      </c>
      <c r="C682" s="44" t="s">
        <v>65</v>
      </c>
      <c r="D682" s="44" t="s">
        <v>12</v>
      </c>
      <c r="E682" s="44" t="s">
        <v>32</v>
      </c>
      <c r="F682" s="44" t="s">
        <v>76</v>
      </c>
      <c r="G682" s="44" t="s">
        <v>34</v>
      </c>
      <c r="H682" s="44" t="s">
        <v>39</v>
      </c>
      <c r="I682" s="44" t="s">
        <v>77</v>
      </c>
      <c r="J682" s="44" t="s">
        <v>33</v>
      </c>
      <c r="K682" s="44" t="s">
        <v>78</v>
      </c>
      <c r="L682" s="44" t="s">
        <v>34</v>
      </c>
      <c r="M682" s="44" t="s">
        <v>39</v>
      </c>
      <c r="N682" s="44" t="s">
        <v>77</v>
      </c>
      <c r="O682" s="44" t="s">
        <v>8</v>
      </c>
      <c r="P682" s="44" t="s">
        <v>40</v>
      </c>
      <c r="Q682" s="44" t="s">
        <v>41</v>
      </c>
      <c r="R682" s="44" t="s">
        <v>42</v>
      </c>
      <c r="S682" s="44" t="s">
        <v>43</v>
      </c>
      <c r="T682" s="44" t="s">
        <v>44</v>
      </c>
    </row>
    <row r="683" spans="2:20" x14ac:dyDescent="0.25">
      <c r="B683" s="54"/>
      <c r="C683" s="55" t="e">
        <f>+F$724/(+I683/F683)</f>
        <v>#DIV/0!</v>
      </c>
      <c r="D683" s="54"/>
      <c r="E683" s="56"/>
      <c r="F683" s="57"/>
      <c r="G683" s="58">
        <v>0</v>
      </c>
      <c r="H683" s="58">
        <v>0</v>
      </c>
      <c r="I683" s="59">
        <f t="shared" ref="I683:I722" si="132">F683*G683+H683</f>
        <v>0</v>
      </c>
      <c r="J683" s="60"/>
      <c r="K683" s="61">
        <f>IF(J683&gt;0,F683,0)</f>
        <v>0</v>
      </c>
      <c r="L683" s="58">
        <v>0</v>
      </c>
      <c r="M683" s="58">
        <v>0</v>
      </c>
      <c r="N683" s="58">
        <f t="shared" ref="N683:N722" si="133">K683*L683-M683</f>
        <v>0</v>
      </c>
      <c r="O683" s="58">
        <f>IF(J683&gt;0,N683-I683,0)</f>
        <v>0</v>
      </c>
      <c r="P683" s="61"/>
      <c r="Q683" s="62">
        <f ca="1">IF(E683&gt;0,IF(J683&gt;0,(J683-E683)/365,(TODAY()-E683)/365),0)</f>
        <v>0</v>
      </c>
      <c r="R683" s="63" t="e">
        <f t="shared" ref="R683:R723" ca="1" si="134">10^(LOG(N683/I683)/Q683)-1</f>
        <v>#DIV/0!</v>
      </c>
      <c r="S683" s="64">
        <v>0</v>
      </c>
      <c r="T683" s="65" t="e">
        <f>+S683/I683</f>
        <v>#DIV/0!</v>
      </c>
    </row>
    <row r="684" spans="2:20" x14ac:dyDescent="0.25">
      <c r="B684" s="54"/>
      <c r="C684" s="55" t="e">
        <f t="shared" ref="C684:C722" si="135">+F$724/(+I684/F684)</f>
        <v>#DIV/0!</v>
      </c>
      <c r="D684" s="54"/>
      <c r="E684" s="56"/>
      <c r="F684" s="57"/>
      <c r="G684" s="58">
        <v>0</v>
      </c>
      <c r="H684" s="58">
        <v>0</v>
      </c>
      <c r="I684" s="59">
        <f t="shared" si="132"/>
        <v>0</v>
      </c>
      <c r="J684" s="60"/>
      <c r="K684" s="61">
        <f t="shared" ref="K684:K722" si="136">IF(J684&gt;0,F684,0)</f>
        <v>0</v>
      </c>
      <c r="L684" s="58">
        <v>0</v>
      </c>
      <c r="M684" s="58">
        <v>0</v>
      </c>
      <c r="N684" s="58">
        <f t="shared" si="133"/>
        <v>0</v>
      </c>
      <c r="O684" s="58">
        <f t="shared" ref="O684:O722" si="137">IF(J684&gt;0,N684-I684,0)</f>
        <v>0</v>
      </c>
      <c r="P684" s="61"/>
      <c r="Q684" s="62">
        <f t="shared" ref="Q684:Q722" ca="1" si="138">IF(E684&gt;0,IF(J684&gt;0,(J684-E684)/365,(TODAY()-E684)/365),0)</f>
        <v>0</v>
      </c>
      <c r="R684" s="63" t="e">
        <f t="shared" ca="1" si="134"/>
        <v>#DIV/0!</v>
      </c>
      <c r="S684" s="64">
        <v>0</v>
      </c>
      <c r="T684" s="65" t="e">
        <f t="shared" ref="T684:T724" si="139">+S684/I684</f>
        <v>#DIV/0!</v>
      </c>
    </row>
    <row r="685" spans="2:20" x14ac:dyDescent="0.25">
      <c r="B685" s="54"/>
      <c r="C685" s="55" t="e">
        <f t="shared" si="135"/>
        <v>#DIV/0!</v>
      </c>
      <c r="D685" s="54"/>
      <c r="E685" s="56"/>
      <c r="F685" s="57"/>
      <c r="G685" s="58">
        <v>0</v>
      </c>
      <c r="H685" s="58">
        <v>0</v>
      </c>
      <c r="I685" s="59">
        <f t="shared" si="132"/>
        <v>0</v>
      </c>
      <c r="J685" s="60"/>
      <c r="K685" s="61">
        <f t="shared" si="136"/>
        <v>0</v>
      </c>
      <c r="L685" s="58">
        <v>0</v>
      </c>
      <c r="M685" s="58">
        <v>0</v>
      </c>
      <c r="N685" s="58">
        <f t="shared" si="133"/>
        <v>0</v>
      </c>
      <c r="O685" s="58">
        <f t="shared" si="137"/>
        <v>0</v>
      </c>
      <c r="P685" s="61"/>
      <c r="Q685" s="62">
        <f t="shared" ca="1" si="138"/>
        <v>0</v>
      </c>
      <c r="R685" s="63" t="e">
        <f t="shared" ca="1" si="134"/>
        <v>#DIV/0!</v>
      </c>
      <c r="S685" s="64">
        <v>0</v>
      </c>
      <c r="T685" s="65" t="e">
        <f t="shared" si="139"/>
        <v>#DIV/0!</v>
      </c>
    </row>
    <row r="686" spans="2:20" x14ac:dyDescent="0.25">
      <c r="B686" s="54"/>
      <c r="C686" s="55" t="e">
        <f t="shared" si="135"/>
        <v>#DIV/0!</v>
      </c>
      <c r="D686" s="54"/>
      <c r="E686" s="56"/>
      <c r="F686" s="57"/>
      <c r="G686" s="58">
        <v>0</v>
      </c>
      <c r="H686" s="58">
        <v>0</v>
      </c>
      <c r="I686" s="59">
        <f t="shared" si="132"/>
        <v>0</v>
      </c>
      <c r="J686" s="60"/>
      <c r="K686" s="61">
        <f t="shared" si="136"/>
        <v>0</v>
      </c>
      <c r="L686" s="58">
        <v>0</v>
      </c>
      <c r="M686" s="58">
        <v>0</v>
      </c>
      <c r="N686" s="58">
        <f t="shared" si="133"/>
        <v>0</v>
      </c>
      <c r="O686" s="58">
        <f t="shared" si="137"/>
        <v>0</v>
      </c>
      <c r="P686" s="61"/>
      <c r="Q686" s="62">
        <f t="shared" ca="1" si="138"/>
        <v>0</v>
      </c>
      <c r="R686" s="63" t="e">
        <f t="shared" ca="1" si="134"/>
        <v>#DIV/0!</v>
      </c>
      <c r="S686" s="64">
        <v>0</v>
      </c>
      <c r="T686" s="65" t="e">
        <f t="shared" si="139"/>
        <v>#DIV/0!</v>
      </c>
    </row>
    <row r="687" spans="2:20" x14ac:dyDescent="0.25">
      <c r="B687" s="54"/>
      <c r="C687" s="55" t="e">
        <f t="shared" si="135"/>
        <v>#DIV/0!</v>
      </c>
      <c r="D687" s="54"/>
      <c r="E687" s="56"/>
      <c r="F687" s="57"/>
      <c r="G687" s="58">
        <v>0</v>
      </c>
      <c r="H687" s="58">
        <v>0</v>
      </c>
      <c r="I687" s="59">
        <f t="shared" si="132"/>
        <v>0</v>
      </c>
      <c r="J687" s="60"/>
      <c r="K687" s="61">
        <f t="shared" si="136"/>
        <v>0</v>
      </c>
      <c r="L687" s="58">
        <v>0</v>
      </c>
      <c r="M687" s="58">
        <v>0</v>
      </c>
      <c r="N687" s="58">
        <f t="shared" si="133"/>
        <v>0</v>
      </c>
      <c r="O687" s="58">
        <f t="shared" si="137"/>
        <v>0</v>
      </c>
      <c r="P687" s="61"/>
      <c r="Q687" s="62">
        <f t="shared" ca="1" si="138"/>
        <v>0</v>
      </c>
      <c r="R687" s="63" t="e">
        <f t="shared" ca="1" si="134"/>
        <v>#DIV/0!</v>
      </c>
      <c r="S687" s="64">
        <v>0</v>
      </c>
      <c r="T687" s="65" t="e">
        <f t="shared" si="139"/>
        <v>#DIV/0!</v>
      </c>
    </row>
    <row r="688" spans="2:20" x14ac:dyDescent="0.25">
      <c r="B688" s="54"/>
      <c r="C688" s="55" t="e">
        <f t="shared" si="135"/>
        <v>#DIV/0!</v>
      </c>
      <c r="D688" s="54"/>
      <c r="E688" s="56"/>
      <c r="F688" s="57"/>
      <c r="G688" s="58">
        <v>0</v>
      </c>
      <c r="H688" s="58">
        <v>0</v>
      </c>
      <c r="I688" s="59">
        <f t="shared" si="132"/>
        <v>0</v>
      </c>
      <c r="J688" s="60"/>
      <c r="K688" s="61">
        <f t="shared" si="136"/>
        <v>0</v>
      </c>
      <c r="L688" s="58">
        <v>0</v>
      </c>
      <c r="M688" s="58">
        <v>0</v>
      </c>
      <c r="N688" s="58">
        <f t="shared" si="133"/>
        <v>0</v>
      </c>
      <c r="O688" s="58">
        <f t="shared" si="137"/>
        <v>0</v>
      </c>
      <c r="P688" s="61"/>
      <c r="Q688" s="62">
        <f t="shared" ca="1" si="138"/>
        <v>0</v>
      </c>
      <c r="R688" s="63" t="e">
        <f t="shared" ca="1" si="134"/>
        <v>#DIV/0!</v>
      </c>
      <c r="S688" s="64">
        <v>0</v>
      </c>
      <c r="T688" s="65" t="e">
        <f t="shared" si="139"/>
        <v>#DIV/0!</v>
      </c>
    </row>
    <row r="689" spans="2:20" x14ac:dyDescent="0.25">
      <c r="B689" s="54"/>
      <c r="C689" s="55" t="e">
        <f t="shared" si="135"/>
        <v>#DIV/0!</v>
      </c>
      <c r="D689" s="54"/>
      <c r="E689" s="56"/>
      <c r="F689" s="57"/>
      <c r="G689" s="58">
        <v>0</v>
      </c>
      <c r="H689" s="58">
        <v>0</v>
      </c>
      <c r="I689" s="59">
        <f t="shared" si="132"/>
        <v>0</v>
      </c>
      <c r="J689" s="60"/>
      <c r="K689" s="61">
        <f t="shared" si="136"/>
        <v>0</v>
      </c>
      <c r="L689" s="58">
        <v>0</v>
      </c>
      <c r="M689" s="58">
        <v>0</v>
      </c>
      <c r="N689" s="58">
        <f t="shared" si="133"/>
        <v>0</v>
      </c>
      <c r="O689" s="58">
        <f t="shared" si="137"/>
        <v>0</v>
      </c>
      <c r="P689" s="61"/>
      <c r="Q689" s="62">
        <f t="shared" ca="1" si="138"/>
        <v>0</v>
      </c>
      <c r="R689" s="63" t="e">
        <f t="shared" ca="1" si="134"/>
        <v>#DIV/0!</v>
      </c>
      <c r="S689" s="64">
        <v>0</v>
      </c>
      <c r="T689" s="65" t="e">
        <f t="shared" si="139"/>
        <v>#DIV/0!</v>
      </c>
    </row>
    <row r="690" spans="2:20" x14ac:dyDescent="0.25">
      <c r="B690" s="54"/>
      <c r="C690" s="55" t="e">
        <f t="shared" si="135"/>
        <v>#DIV/0!</v>
      </c>
      <c r="D690" s="54"/>
      <c r="E690" s="56"/>
      <c r="F690" s="57"/>
      <c r="G690" s="58">
        <v>0</v>
      </c>
      <c r="H690" s="58">
        <v>0</v>
      </c>
      <c r="I690" s="59">
        <f t="shared" si="132"/>
        <v>0</v>
      </c>
      <c r="J690" s="60"/>
      <c r="K690" s="61">
        <f t="shared" si="136"/>
        <v>0</v>
      </c>
      <c r="L690" s="58">
        <v>0</v>
      </c>
      <c r="M690" s="58">
        <v>0</v>
      </c>
      <c r="N690" s="58">
        <f t="shared" si="133"/>
        <v>0</v>
      </c>
      <c r="O690" s="58">
        <f t="shared" si="137"/>
        <v>0</v>
      </c>
      <c r="P690" s="61"/>
      <c r="Q690" s="62">
        <f t="shared" ca="1" si="138"/>
        <v>0</v>
      </c>
      <c r="R690" s="63" t="e">
        <f t="shared" ca="1" si="134"/>
        <v>#DIV/0!</v>
      </c>
      <c r="S690" s="64">
        <v>0</v>
      </c>
      <c r="T690" s="65" t="e">
        <f t="shared" si="139"/>
        <v>#DIV/0!</v>
      </c>
    </row>
    <row r="691" spans="2:20" x14ac:dyDescent="0.25">
      <c r="B691" s="54"/>
      <c r="C691" s="55" t="e">
        <f t="shared" si="135"/>
        <v>#DIV/0!</v>
      </c>
      <c r="D691" s="54"/>
      <c r="E691" s="56"/>
      <c r="F691" s="57"/>
      <c r="G691" s="58">
        <v>0</v>
      </c>
      <c r="H691" s="58">
        <v>0</v>
      </c>
      <c r="I691" s="59">
        <f t="shared" si="132"/>
        <v>0</v>
      </c>
      <c r="J691" s="60"/>
      <c r="K691" s="61">
        <f t="shared" si="136"/>
        <v>0</v>
      </c>
      <c r="L691" s="58">
        <v>0</v>
      </c>
      <c r="M691" s="58">
        <v>0</v>
      </c>
      <c r="N691" s="58">
        <f t="shared" si="133"/>
        <v>0</v>
      </c>
      <c r="O691" s="58">
        <f t="shared" si="137"/>
        <v>0</v>
      </c>
      <c r="P691" s="61"/>
      <c r="Q691" s="62">
        <f t="shared" ca="1" si="138"/>
        <v>0</v>
      </c>
      <c r="R691" s="63" t="e">
        <f t="shared" ca="1" si="134"/>
        <v>#DIV/0!</v>
      </c>
      <c r="S691" s="64">
        <v>0</v>
      </c>
      <c r="T691" s="65" t="e">
        <f t="shared" si="139"/>
        <v>#DIV/0!</v>
      </c>
    </row>
    <row r="692" spans="2:20" x14ac:dyDescent="0.25">
      <c r="B692" s="54"/>
      <c r="C692" s="55" t="e">
        <f t="shared" si="135"/>
        <v>#DIV/0!</v>
      </c>
      <c r="D692" s="54"/>
      <c r="E692" s="56"/>
      <c r="F692" s="57"/>
      <c r="G692" s="58">
        <v>0</v>
      </c>
      <c r="H692" s="58">
        <v>0</v>
      </c>
      <c r="I692" s="59">
        <f t="shared" si="132"/>
        <v>0</v>
      </c>
      <c r="J692" s="60"/>
      <c r="K692" s="61">
        <f t="shared" si="136"/>
        <v>0</v>
      </c>
      <c r="L692" s="58">
        <v>0</v>
      </c>
      <c r="M692" s="58">
        <v>0</v>
      </c>
      <c r="N692" s="58">
        <f t="shared" si="133"/>
        <v>0</v>
      </c>
      <c r="O692" s="58">
        <f t="shared" si="137"/>
        <v>0</v>
      </c>
      <c r="P692" s="61"/>
      <c r="Q692" s="62">
        <f t="shared" ca="1" si="138"/>
        <v>0</v>
      </c>
      <c r="R692" s="63" t="e">
        <f t="shared" ca="1" si="134"/>
        <v>#DIV/0!</v>
      </c>
      <c r="S692" s="64">
        <v>0</v>
      </c>
      <c r="T692" s="65" t="e">
        <f t="shared" si="139"/>
        <v>#DIV/0!</v>
      </c>
    </row>
    <row r="693" spans="2:20" x14ac:dyDescent="0.25">
      <c r="B693" s="54"/>
      <c r="C693" s="55" t="e">
        <f t="shared" si="135"/>
        <v>#DIV/0!</v>
      </c>
      <c r="D693" s="54"/>
      <c r="E693" s="56"/>
      <c r="F693" s="57"/>
      <c r="G693" s="58">
        <v>0</v>
      </c>
      <c r="H693" s="58">
        <v>0</v>
      </c>
      <c r="I693" s="59">
        <f t="shared" si="132"/>
        <v>0</v>
      </c>
      <c r="J693" s="60"/>
      <c r="K693" s="61">
        <f t="shared" si="136"/>
        <v>0</v>
      </c>
      <c r="L693" s="58">
        <v>0</v>
      </c>
      <c r="M693" s="58">
        <v>0</v>
      </c>
      <c r="N693" s="58">
        <f t="shared" si="133"/>
        <v>0</v>
      </c>
      <c r="O693" s="58">
        <f t="shared" si="137"/>
        <v>0</v>
      </c>
      <c r="P693" s="61"/>
      <c r="Q693" s="62">
        <f t="shared" ca="1" si="138"/>
        <v>0</v>
      </c>
      <c r="R693" s="63" t="e">
        <f t="shared" ca="1" si="134"/>
        <v>#DIV/0!</v>
      </c>
      <c r="S693" s="64">
        <v>0</v>
      </c>
      <c r="T693" s="65" t="e">
        <f t="shared" si="139"/>
        <v>#DIV/0!</v>
      </c>
    </row>
    <row r="694" spans="2:20" x14ac:dyDescent="0.25">
      <c r="B694" s="54"/>
      <c r="C694" s="55" t="e">
        <f t="shared" si="135"/>
        <v>#DIV/0!</v>
      </c>
      <c r="D694" s="54"/>
      <c r="E694" s="56"/>
      <c r="F694" s="57"/>
      <c r="G694" s="58">
        <v>0</v>
      </c>
      <c r="H694" s="58">
        <v>0</v>
      </c>
      <c r="I694" s="59">
        <f t="shared" si="132"/>
        <v>0</v>
      </c>
      <c r="J694" s="60"/>
      <c r="K694" s="61">
        <f t="shared" si="136"/>
        <v>0</v>
      </c>
      <c r="L694" s="58">
        <v>0</v>
      </c>
      <c r="M694" s="58">
        <v>0</v>
      </c>
      <c r="N694" s="58">
        <f t="shared" si="133"/>
        <v>0</v>
      </c>
      <c r="O694" s="58">
        <f t="shared" si="137"/>
        <v>0</v>
      </c>
      <c r="P694" s="61"/>
      <c r="Q694" s="62">
        <f t="shared" ca="1" si="138"/>
        <v>0</v>
      </c>
      <c r="R694" s="63" t="e">
        <f t="shared" ca="1" si="134"/>
        <v>#DIV/0!</v>
      </c>
      <c r="S694" s="64">
        <v>0</v>
      </c>
      <c r="T694" s="65" t="e">
        <f t="shared" si="139"/>
        <v>#DIV/0!</v>
      </c>
    </row>
    <row r="695" spans="2:20" x14ac:dyDescent="0.25">
      <c r="B695" s="54"/>
      <c r="C695" s="55" t="e">
        <f t="shared" si="135"/>
        <v>#DIV/0!</v>
      </c>
      <c r="D695" s="54"/>
      <c r="E695" s="56"/>
      <c r="F695" s="57"/>
      <c r="G695" s="58">
        <v>0</v>
      </c>
      <c r="H695" s="58">
        <v>0</v>
      </c>
      <c r="I695" s="59">
        <f t="shared" si="132"/>
        <v>0</v>
      </c>
      <c r="J695" s="60"/>
      <c r="K695" s="61">
        <f t="shared" si="136"/>
        <v>0</v>
      </c>
      <c r="L695" s="58">
        <v>0</v>
      </c>
      <c r="M695" s="58">
        <v>0</v>
      </c>
      <c r="N695" s="58">
        <f t="shared" si="133"/>
        <v>0</v>
      </c>
      <c r="O695" s="58">
        <f t="shared" si="137"/>
        <v>0</v>
      </c>
      <c r="P695" s="61"/>
      <c r="Q695" s="62">
        <f t="shared" ca="1" si="138"/>
        <v>0</v>
      </c>
      <c r="R695" s="63" t="e">
        <f t="shared" ca="1" si="134"/>
        <v>#DIV/0!</v>
      </c>
      <c r="S695" s="64">
        <v>0</v>
      </c>
      <c r="T695" s="65" t="e">
        <f t="shared" si="139"/>
        <v>#DIV/0!</v>
      </c>
    </row>
    <row r="696" spans="2:20" x14ac:dyDescent="0.25">
      <c r="B696" s="54"/>
      <c r="C696" s="55" t="e">
        <f t="shared" si="135"/>
        <v>#DIV/0!</v>
      </c>
      <c r="D696" s="54"/>
      <c r="E696" s="56"/>
      <c r="F696" s="57"/>
      <c r="G696" s="58">
        <v>0</v>
      </c>
      <c r="H696" s="58">
        <v>0</v>
      </c>
      <c r="I696" s="59">
        <f t="shared" si="132"/>
        <v>0</v>
      </c>
      <c r="J696" s="60"/>
      <c r="K696" s="61">
        <f t="shared" si="136"/>
        <v>0</v>
      </c>
      <c r="L696" s="58">
        <v>0</v>
      </c>
      <c r="M696" s="58">
        <v>0</v>
      </c>
      <c r="N696" s="58">
        <f t="shared" si="133"/>
        <v>0</v>
      </c>
      <c r="O696" s="58">
        <f t="shared" si="137"/>
        <v>0</v>
      </c>
      <c r="P696" s="61"/>
      <c r="Q696" s="62">
        <f t="shared" ca="1" si="138"/>
        <v>0</v>
      </c>
      <c r="R696" s="63" t="e">
        <f t="shared" ca="1" si="134"/>
        <v>#DIV/0!</v>
      </c>
      <c r="S696" s="64">
        <v>0</v>
      </c>
      <c r="T696" s="65" t="e">
        <f t="shared" si="139"/>
        <v>#DIV/0!</v>
      </c>
    </row>
    <row r="697" spans="2:20" x14ac:dyDescent="0.25">
      <c r="B697" s="54"/>
      <c r="C697" s="55" t="e">
        <f t="shared" si="135"/>
        <v>#DIV/0!</v>
      </c>
      <c r="D697" s="54"/>
      <c r="E697" s="56"/>
      <c r="F697" s="57"/>
      <c r="G697" s="58">
        <v>0</v>
      </c>
      <c r="H697" s="58">
        <v>0</v>
      </c>
      <c r="I697" s="59">
        <f t="shared" si="132"/>
        <v>0</v>
      </c>
      <c r="J697" s="60"/>
      <c r="K697" s="61">
        <f t="shared" si="136"/>
        <v>0</v>
      </c>
      <c r="L697" s="58">
        <v>0</v>
      </c>
      <c r="M697" s="58">
        <v>0</v>
      </c>
      <c r="N697" s="58">
        <f t="shared" si="133"/>
        <v>0</v>
      </c>
      <c r="O697" s="58">
        <f t="shared" si="137"/>
        <v>0</v>
      </c>
      <c r="P697" s="61"/>
      <c r="Q697" s="62">
        <f t="shared" ca="1" si="138"/>
        <v>0</v>
      </c>
      <c r="R697" s="63" t="e">
        <f t="shared" ca="1" si="134"/>
        <v>#DIV/0!</v>
      </c>
      <c r="S697" s="64">
        <v>0</v>
      </c>
      <c r="T697" s="65" t="e">
        <f t="shared" si="139"/>
        <v>#DIV/0!</v>
      </c>
    </row>
    <row r="698" spans="2:20" x14ac:dyDescent="0.25">
      <c r="B698" s="54"/>
      <c r="C698" s="55" t="e">
        <f t="shared" si="135"/>
        <v>#DIV/0!</v>
      </c>
      <c r="D698" s="54"/>
      <c r="E698" s="56"/>
      <c r="F698" s="57"/>
      <c r="G698" s="58">
        <v>0</v>
      </c>
      <c r="H698" s="58">
        <v>0</v>
      </c>
      <c r="I698" s="59">
        <f t="shared" si="132"/>
        <v>0</v>
      </c>
      <c r="J698" s="60"/>
      <c r="K698" s="61">
        <f t="shared" si="136"/>
        <v>0</v>
      </c>
      <c r="L698" s="58">
        <v>0</v>
      </c>
      <c r="M698" s="58">
        <v>0</v>
      </c>
      <c r="N698" s="58">
        <f t="shared" si="133"/>
        <v>0</v>
      </c>
      <c r="O698" s="58">
        <f t="shared" si="137"/>
        <v>0</v>
      </c>
      <c r="P698" s="61"/>
      <c r="Q698" s="62">
        <f t="shared" ca="1" si="138"/>
        <v>0</v>
      </c>
      <c r="R698" s="63" t="e">
        <f t="shared" ca="1" si="134"/>
        <v>#DIV/0!</v>
      </c>
      <c r="S698" s="64">
        <v>0</v>
      </c>
      <c r="T698" s="65" t="e">
        <f t="shared" si="139"/>
        <v>#DIV/0!</v>
      </c>
    </row>
    <row r="699" spans="2:20" x14ac:dyDescent="0.25">
      <c r="B699" s="54"/>
      <c r="C699" s="55" t="e">
        <f t="shared" si="135"/>
        <v>#DIV/0!</v>
      </c>
      <c r="D699" s="54"/>
      <c r="E699" s="56"/>
      <c r="F699" s="57"/>
      <c r="G699" s="58">
        <v>0</v>
      </c>
      <c r="H699" s="58">
        <v>0</v>
      </c>
      <c r="I699" s="59">
        <f t="shared" si="132"/>
        <v>0</v>
      </c>
      <c r="J699" s="60"/>
      <c r="K699" s="61">
        <f t="shared" si="136"/>
        <v>0</v>
      </c>
      <c r="L699" s="58">
        <v>0</v>
      </c>
      <c r="M699" s="58">
        <v>0</v>
      </c>
      <c r="N699" s="58">
        <f t="shared" si="133"/>
        <v>0</v>
      </c>
      <c r="O699" s="58">
        <f t="shared" si="137"/>
        <v>0</v>
      </c>
      <c r="P699" s="61"/>
      <c r="Q699" s="62">
        <f t="shared" ca="1" si="138"/>
        <v>0</v>
      </c>
      <c r="R699" s="63" t="e">
        <f t="shared" ca="1" si="134"/>
        <v>#DIV/0!</v>
      </c>
      <c r="S699" s="64">
        <v>0</v>
      </c>
      <c r="T699" s="65" t="e">
        <f t="shared" si="139"/>
        <v>#DIV/0!</v>
      </c>
    </row>
    <row r="700" spans="2:20" x14ac:dyDescent="0.25">
      <c r="B700" s="54"/>
      <c r="C700" s="55" t="e">
        <f t="shared" si="135"/>
        <v>#DIV/0!</v>
      </c>
      <c r="D700" s="54"/>
      <c r="E700" s="56"/>
      <c r="F700" s="57"/>
      <c r="G700" s="58">
        <v>0</v>
      </c>
      <c r="H700" s="58">
        <v>0</v>
      </c>
      <c r="I700" s="59">
        <f t="shared" si="132"/>
        <v>0</v>
      </c>
      <c r="J700" s="60"/>
      <c r="K700" s="61">
        <f t="shared" si="136"/>
        <v>0</v>
      </c>
      <c r="L700" s="58">
        <v>0</v>
      </c>
      <c r="M700" s="58">
        <v>0</v>
      </c>
      <c r="N700" s="58">
        <f t="shared" si="133"/>
        <v>0</v>
      </c>
      <c r="O700" s="58">
        <f t="shared" si="137"/>
        <v>0</v>
      </c>
      <c r="P700" s="61"/>
      <c r="Q700" s="62">
        <f t="shared" ca="1" si="138"/>
        <v>0</v>
      </c>
      <c r="R700" s="63" t="e">
        <f t="shared" ca="1" si="134"/>
        <v>#DIV/0!</v>
      </c>
      <c r="S700" s="64">
        <v>0</v>
      </c>
      <c r="T700" s="65" t="e">
        <f t="shared" si="139"/>
        <v>#DIV/0!</v>
      </c>
    </row>
    <row r="701" spans="2:20" x14ac:dyDescent="0.25">
      <c r="B701" s="54"/>
      <c r="C701" s="55" t="e">
        <f t="shared" si="135"/>
        <v>#DIV/0!</v>
      </c>
      <c r="D701" s="54"/>
      <c r="E701" s="56"/>
      <c r="F701" s="57"/>
      <c r="G701" s="58">
        <v>0</v>
      </c>
      <c r="H701" s="58">
        <v>0</v>
      </c>
      <c r="I701" s="59">
        <f t="shared" si="132"/>
        <v>0</v>
      </c>
      <c r="J701" s="60"/>
      <c r="K701" s="61">
        <f t="shared" si="136"/>
        <v>0</v>
      </c>
      <c r="L701" s="58">
        <v>0</v>
      </c>
      <c r="M701" s="58">
        <v>0</v>
      </c>
      <c r="N701" s="58">
        <f t="shared" si="133"/>
        <v>0</v>
      </c>
      <c r="O701" s="58">
        <f t="shared" si="137"/>
        <v>0</v>
      </c>
      <c r="P701" s="61"/>
      <c r="Q701" s="62">
        <f t="shared" ca="1" si="138"/>
        <v>0</v>
      </c>
      <c r="R701" s="63" t="e">
        <f t="shared" ca="1" si="134"/>
        <v>#DIV/0!</v>
      </c>
      <c r="S701" s="64">
        <v>0</v>
      </c>
      <c r="T701" s="65" t="e">
        <f t="shared" si="139"/>
        <v>#DIV/0!</v>
      </c>
    </row>
    <row r="702" spans="2:20" x14ac:dyDescent="0.25">
      <c r="B702" s="54"/>
      <c r="C702" s="55" t="e">
        <f t="shared" si="135"/>
        <v>#DIV/0!</v>
      </c>
      <c r="D702" s="54"/>
      <c r="E702" s="56"/>
      <c r="F702" s="57"/>
      <c r="G702" s="58">
        <v>0</v>
      </c>
      <c r="H702" s="58">
        <v>0</v>
      </c>
      <c r="I702" s="59">
        <f t="shared" si="132"/>
        <v>0</v>
      </c>
      <c r="J702" s="60"/>
      <c r="K702" s="61">
        <f t="shared" si="136"/>
        <v>0</v>
      </c>
      <c r="L702" s="58">
        <v>0</v>
      </c>
      <c r="M702" s="58">
        <v>0</v>
      </c>
      <c r="N702" s="58">
        <f t="shared" si="133"/>
        <v>0</v>
      </c>
      <c r="O702" s="58">
        <f t="shared" si="137"/>
        <v>0</v>
      </c>
      <c r="P702" s="61"/>
      <c r="Q702" s="62">
        <f t="shared" ca="1" si="138"/>
        <v>0</v>
      </c>
      <c r="R702" s="63" t="e">
        <f t="shared" ca="1" si="134"/>
        <v>#DIV/0!</v>
      </c>
      <c r="S702" s="64">
        <v>0</v>
      </c>
      <c r="T702" s="65" t="e">
        <f t="shared" si="139"/>
        <v>#DIV/0!</v>
      </c>
    </row>
    <row r="703" spans="2:20" x14ac:dyDescent="0.25">
      <c r="B703" s="54"/>
      <c r="C703" s="55" t="e">
        <f t="shared" si="135"/>
        <v>#DIV/0!</v>
      </c>
      <c r="D703" s="54"/>
      <c r="E703" s="56"/>
      <c r="F703" s="57"/>
      <c r="G703" s="58">
        <v>0</v>
      </c>
      <c r="H703" s="58">
        <v>0</v>
      </c>
      <c r="I703" s="59">
        <f t="shared" si="132"/>
        <v>0</v>
      </c>
      <c r="J703" s="60"/>
      <c r="K703" s="61">
        <f t="shared" si="136"/>
        <v>0</v>
      </c>
      <c r="L703" s="58">
        <v>0</v>
      </c>
      <c r="M703" s="58">
        <v>0</v>
      </c>
      <c r="N703" s="58">
        <f t="shared" si="133"/>
        <v>0</v>
      </c>
      <c r="O703" s="58">
        <f t="shared" si="137"/>
        <v>0</v>
      </c>
      <c r="P703" s="61"/>
      <c r="Q703" s="62">
        <f t="shared" ca="1" si="138"/>
        <v>0</v>
      </c>
      <c r="R703" s="63" t="e">
        <f t="shared" ca="1" si="134"/>
        <v>#DIV/0!</v>
      </c>
      <c r="S703" s="64">
        <v>0</v>
      </c>
      <c r="T703" s="65" t="e">
        <f t="shared" si="139"/>
        <v>#DIV/0!</v>
      </c>
    </row>
    <row r="704" spans="2:20" x14ac:dyDescent="0.25">
      <c r="B704" s="54"/>
      <c r="C704" s="55" t="e">
        <f t="shared" si="135"/>
        <v>#DIV/0!</v>
      </c>
      <c r="D704" s="54"/>
      <c r="E704" s="56"/>
      <c r="F704" s="57"/>
      <c r="G704" s="58">
        <v>0</v>
      </c>
      <c r="H704" s="58">
        <v>0</v>
      </c>
      <c r="I704" s="59">
        <f t="shared" si="132"/>
        <v>0</v>
      </c>
      <c r="J704" s="60"/>
      <c r="K704" s="61">
        <f t="shared" si="136"/>
        <v>0</v>
      </c>
      <c r="L704" s="58">
        <v>0</v>
      </c>
      <c r="M704" s="58">
        <v>0</v>
      </c>
      <c r="N704" s="58">
        <f t="shared" si="133"/>
        <v>0</v>
      </c>
      <c r="O704" s="58">
        <f t="shared" si="137"/>
        <v>0</v>
      </c>
      <c r="P704" s="61"/>
      <c r="Q704" s="62">
        <f t="shared" ca="1" si="138"/>
        <v>0</v>
      </c>
      <c r="R704" s="63" t="e">
        <f t="shared" ca="1" si="134"/>
        <v>#DIV/0!</v>
      </c>
      <c r="S704" s="64">
        <v>0</v>
      </c>
      <c r="T704" s="65" t="e">
        <f t="shared" si="139"/>
        <v>#DIV/0!</v>
      </c>
    </row>
    <row r="705" spans="2:20" x14ac:dyDescent="0.25">
      <c r="B705" s="54"/>
      <c r="C705" s="55" t="e">
        <f t="shared" si="135"/>
        <v>#DIV/0!</v>
      </c>
      <c r="D705" s="54"/>
      <c r="E705" s="56"/>
      <c r="F705" s="57"/>
      <c r="G705" s="58">
        <v>0</v>
      </c>
      <c r="H705" s="58">
        <v>0</v>
      </c>
      <c r="I705" s="59">
        <f t="shared" si="132"/>
        <v>0</v>
      </c>
      <c r="J705" s="60"/>
      <c r="K705" s="61">
        <f t="shared" si="136"/>
        <v>0</v>
      </c>
      <c r="L705" s="58">
        <v>0</v>
      </c>
      <c r="M705" s="58">
        <v>0</v>
      </c>
      <c r="N705" s="58">
        <f t="shared" si="133"/>
        <v>0</v>
      </c>
      <c r="O705" s="58">
        <f t="shared" si="137"/>
        <v>0</v>
      </c>
      <c r="P705" s="61"/>
      <c r="Q705" s="62">
        <f t="shared" ca="1" si="138"/>
        <v>0</v>
      </c>
      <c r="R705" s="63" t="e">
        <f t="shared" ca="1" si="134"/>
        <v>#DIV/0!</v>
      </c>
      <c r="S705" s="64">
        <v>0</v>
      </c>
      <c r="T705" s="65" t="e">
        <f t="shared" si="139"/>
        <v>#DIV/0!</v>
      </c>
    </row>
    <row r="706" spans="2:20" x14ac:dyDescent="0.25">
      <c r="B706" s="54"/>
      <c r="C706" s="55" t="e">
        <f t="shared" si="135"/>
        <v>#DIV/0!</v>
      </c>
      <c r="D706" s="54"/>
      <c r="E706" s="56"/>
      <c r="F706" s="57"/>
      <c r="G706" s="58">
        <v>0</v>
      </c>
      <c r="H706" s="58">
        <v>0</v>
      </c>
      <c r="I706" s="59">
        <f t="shared" si="132"/>
        <v>0</v>
      </c>
      <c r="J706" s="60"/>
      <c r="K706" s="61">
        <f t="shared" si="136"/>
        <v>0</v>
      </c>
      <c r="L706" s="58">
        <v>0</v>
      </c>
      <c r="M706" s="58">
        <v>0</v>
      </c>
      <c r="N706" s="58">
        <f t="shared" si="133"/>
        <v>0</v>
      </c>
      <c r="O706" s="58">
        <f t="shared" si="137"/>
        <v>0</v>
      </c>
      <c r="P706" s="61"/>
      <c r="Q706" s="62">
        <f t="shared" ca="1" si="138"/>
        <v>0</v>
      </c>
      <c r="R706" s="63" t="e">
        <f t="shared" ca="1" si="134"/>
        <v>#DIV/0!</v>
      </c>
      <c r="S706" s="64">
        <v>0</v>
      </c>
      <c r="T706" s="65" t="e">
        <f t="shared" si="139"/>
        <v>#DIV/0!</v>
      </c>
    </row>
    <row r="707" spans="2:20" x14ac:dyDescent="0.25">
      <c r="B707" s="54"/>
      <c r="C707" s="55" t="e">
        <f t="shared" si="135"/>
        <v>#DIV/0!</v>
      </c>
      <c r="D707" s="54"/>
      <c r="E707" s="56"/>
      <c r="F707" s="57"/>
      <c r="G707" s="58">
        <v>0</v>
      </c>
      <c r="H707" s="58">
        <v>0</v>
      </c>
      <c r="I707" s="59">
        <f t="shared" si="132"/>
        <v>0</v>
      </c>
      <c r="J707" s="60"/>
      <c r="K707" s="61">
        <f t="shared" si="136"/>
        <v>0</v>
      </c>
      <c r="L707" s="58">
        <v>0</v>
      </c>
      <c r="M707" s="58">
        <v>0</v>
      </c>
      <c r="N707" s="58">
        <f t="shared" si="133"/>
        <v>0</v>
      </c>
      <c r="O707" s="58">
        <f t="shared" si="137"/>
        <v>0</v>
      </c>
      <c r="P707" s="61"/>
      <c r="Q707" s="62">
        <f t="shared" ca="1" si="138"/>
        <v>0</v>
      </c>
      <c r="R707" s="63" t="e">
        <f t="shared" ca="1" si="134"/>
        <v>#DIV/0!</v>
      </c>
      <c r="S707" s="64">
        <v>0</v>
      </c>
      <c r="T707" s="65" t="e">
        <f t="shared" si="139"/>
        <v>#DIV/0!</v>
      </c>
    </row>
    <row r="708" spans="2:20" x14ac:dyDescent="0.25">
      <c r="B708" s="54"/>
      <c r="C708" s="55" t="e">
        <f t="shared" si="135"/>
        <v>#DIV/0!</v>
      </c>
      <c r="D708" s="54"/>
      <c r="E708" s="56"/>
      <c r="F708" s="57"/>
      <c r="G708" s="58">
        <v>0</v>
      </c>
      <c r="H708" s="58">
        <v>0</v>
      </c>
      <c r="I708" s="59">
        <f t="shared" si="132"/>
        <v>0</v>
      </c>
      <c r="J708" s="60"/>
      <c r="K708" s="61">
        <f t="shared" si="136"/>
        <v>0</v>
      </c>
      <c r="L708" s="58">
        <v>0</v>
      </c>
      <c r="M708" s="58">
        <v>0</v>
      </c>
      <c r="N708" s="58">
        <f t="shared" si="133"/>
        <v>0</v>
      </c>
      <c r="O708" s="58">
        <f t="shared" si="137"/>
        <v>0</v>
      </c>
      <c r="P708" s="61"/>
      <c r="Q708" s="62">
        <f t="shared" ca="1" si="138"/>
        <v>0</v>
      </c>
      <c r="R708" s="63" t="e">
        <f t="shared" ca="1" si="134"/>
        <v>#DIV/0!</v>
      </c>
      <c r="S708" s="64">
        <v>0</v>
      </c>
      <c r="T708" s="65" t="e">
        <f t="shared" si="139"/>
        <v>#DIV/0!</v>
      </c>
    </row>
    <row r="709" spans="2:20" x14ac:dyDescent="0.25">
      <c r="B709" s="54"/>
      <c r="C709" s="55" t="e">
        <f t="shared" si="135"/>
        <v>#DIV/0!</v>
      </c>
      <c r="D709" s="54"/>
      <c r="E709" s="56"/>
      <c r="F709" s="57"/>
      <c r="G709" s="58">
        <v>0</v>
      </c>
      <c r="H709" s="58">
        <v>0</v>
      </c>
      <c r="I709" s="59">
        <f t="shared" si="132"/>
        <v>0</v>
      </c>
      <c r="J709" s="60"/>
      <c r="K709" s="61">
        <f t="shared" si="136"/>
        <v>0</v>
      </c>
      <c r="L709" s="58">
        <v>0</v>
      </c>
      <c r="M709" s="58">
        <v>0</v>
      </c>
      <c r="N709" s="58">
        <f t="shared" si="133"/>
        <v>0</v>
      </c>
      <c r="O709" s="58">
        <f t="shared" si="137"/>
        <v>0</v>
      </c>
      <c r="P709" s="61"/>
      <c r="Q709" s="62">
        <f t="shared" ca="1" si="138"/>
        <v>0</v>
      </c>
      <c r="R709" s="63" t="e">
        <f t="shared" ca="1" si="134"/>
        <v>#DIV/0!</v>
      </c>
      <c r="S709" s="64">
        <v>0</v>
      </c>
      <c r="T709" s="65" t="e">
        <f t="shared" si="139"/>
        <v>#DIV/0!</v>
      </c>
    </row>
    <row r="710" spans="2:20" x14ac:dyDescent="0.25">
      <c r="B710" s="54"/>
      <c r="C710" s="55" t="e">
        <f t="shared" si="135"/>
        <v>#DIV/0!</v>
      </c>
      <c r="D710" s="54"/>
      <c r="E710" s="56"/>
      <c r="F710" s="57"/>
      <c r="G710" s="58">
        <v>0</v>
      </c>
      <c r="H710" s="58">
        <v>0</v>
      </c>
      <c r="I710" s="59">
        <f t="shared" si="132"/>
        <v>0</v>
      </c>
      <c r="J710" s="60"/>
      <c r="K710" s="61">
        <f t="shared" si="136"/>
        <v>0</v>
      </c>
      <c r="L710" s="58">
        <v>0</v>
      </c>
      <c r="M710" s="58">
        <v>0</v>
      </c>
      <c r="N710" s="58">
        <f t="shared" si="133"/>
        <v>0</v>
      </c>
      <c r="O710" s="58">
        <f t="shared" si="137"/>
        <v>0</v>
      </c>
      <c r="P710" s="61"/>
      <c r="Q710" s="62">
        <f t="shared" ca="1" si="138"/>
        <v>0</v>
      </c>
      <c r="R710" s="63" t="e">
        <f t="shared" ca="1" si="134"/>
        <v>#DIV/0!</v>
      </c>
      <c r="S710" s="64">
        <v>0</v>
      </c>
      <c r="T710" s="65" t="e">
        <f t="shared" si="139"/>
        <v>#DIV/0!</v>
      </c>
    </row>
    <row r="711" spans="2:20" x14ac:dyDescent="0.25">
      <c r="B711" s="54"/>
      <c r="C711" s="55" t="e">
        <f t="shared" si="135"/>
        <v>#DIV/0!</v>
      </c>
      <c r="D711" s="54"/>
      <c r="E711" s="56"/>
      <c r="F711" s="57"/>
      <c r="G711" s="58">
        <v>0</v>
      </c>
      <c r="H711" s="58">
        <v>0</v>
      </c>
      <c r="I711" s="59">
        <f t="shared" si="132"/>
        <v>0</v>
      </c>
      <c r="J711" s="60"/>
      <c r="K711" s="61">
        <f t="shared" si="136"/>
        <v>0</v>
      </c>
      <c r="L711" s="58">
        <v>0</v>
      </c>
      <c r="M711" s="58">
        <v>0</v>
      </c>
      <c r="N711" s="58">
        <f t="shared" si="133"/>
        <v>0</v>
      </c>
      <c r="O711" s="58">
        <f t="shared" si="137"/>
        <v>0</v>
      </c>
      <c r="P711" s="61"/>
      <c r="Q711" s="62">
        <f t="shared" ca="1" si="138"/>
        <v>0</v>
      </c>
      <c r="R711" s="63" t="e">
        <f t="shared" ca="1" si="134"/>
        <v>#DIV/0!</v>
      </c>
      <c r="S711" s="64">
        <v>0</v>
      </c>
      <c r="T711" s="65" t="e">
        <f t="shared" si="139"/>
        <v>#DIV/0!</v>
      </c>
    </row>
    <row r="712" spans="2:20" x14ac:dyDescent="0.25">
      <c r="B712" s="54"/>
      <c r="C712" s="55" t="e">
        <f t="shared" si="135"/>
        <v>#DIV/0!</v>
      </c>
      <c r="D712" s="54"/>
      <c r="E712" s="56"/>
      <c r="F712" s="57"/>
      <c r="G712" s="58">
        <v>0</v>
      </c>
      <c r="H712" s="58">
        <v>0</v>
      </c>
      <c r="I712" s="59">
        <f t="shared" si="132"/>
        <v>0</v>
      </c>
      <c r="J712" s="60"/>
      <c r="K712" s="61">
        <f t="shared" si="136"/>
        <v>0</v>
      </c>
      <c r="L712" s="58">
        <v>0</v>
      </c>
      <c r="M712" s="58">
        <v>0</v>
      </c>
      <c r="N712" s="58">
        <f t="shared" si="133"/>
        <v>0</v>
      </c>
      <c r="O712" s="58">
        <f t="shared" si="137"/>
        <v>0</v>
      </c>
      <c r="P712" s="61"/>
      <c r="Q712" s="62">
        <f t="shared" ca="1" si="138"/>
        <v>0</v>
      </c>
      <c r="R712" s="63" t="e">
        <f t="shared" ca="1" si="134"/>
        <v>#DIV/0!</v>
      </c>
      <c r="S712" s="64">
        <v>0</v>
      </c>
      <c r="T712" s="65" t="e">
        <f t="shared" si="139"/>
        <v>#DIV/0!</v>
      </c>
    </row>
    <row r="713" spans="2:20" x14ac:dyDescent="0.25">
      <c r="B713" s="54"/>
      <c r="C713" s="55" t="e">
        <f t="shared" si="135"/>
        <v>#DIV/0!</v>
      </c>
      <c r="D713" s="54"/>
      <c r="E713" s="56"/>
      <c r="F713" s="57"/>
      <c r="G713" s="58">
        <v>0</v>
      </c>
      <c r="H713" s="58">
        <v>0</v>
      </c>
      <c r="I713" s="59">
        <f t="shared" si="132"/>
        <v>0</v>
      </c>
      <c r="J713" s="60"/>
      <c r="K713" s="61">
        <f t="shared" si="136"/>
        <v>0</v>
      </c>
      <c r="L713" s="58">
        <v>0</v>
      </c>
      <c r="M713" s="58">
        <v>0</v>
      </c>
      <c r="N713" s="58">
        <f t="shared" si="133"/>
        <v>0</v>
      </c>
      <c r="O713" s="58">
        <f t="shared" si="137"/>
        <v>0</v>
      </c>
      <c r="P713" s="61"/>
      <c r="Q713" s="62">
        <f t="shared" ca="1" si="138"/>
        <v>0</v>
      </c>
      <c r="R713" s="63" t="e">
        <f t="shared" ca="1" si="134"/>
        <v>#DIV/0!</v>
      </c>
      <c r="S713" s="64">
        <v>0</v>
      </c>
      <c r="T713" s="65" t="e">
        <f t="shared" si="139"/>
        <v>#DIV/0!</v>
      </c>
    </row>
    <row r="714" spans="2:20" x14ac:dyDescent="0.25">
      <c r="B714" s="54"/>
      <c r="C714" s="55" t="e">
        <f t="shared" si="135"/>
        <v>#DIV/0!</v>
      </c>
      <c r="D714" s="54"/>
      <c r="E714" s="56"/>
      <c r="F714" s="57"/>
      <c r="G714" s="58">
        <v>0</v>
      </c>
      <c r="H714" s="58">
        <v>0</v>
      </c>
      <c r="I714" s="59">
        <f t="shared" si="132"/>
        <v>0</v>
      </c>
      <c r="J714" s="60"/>
      <c r="K714" s="61">
        <f t="shared" si="136"/>
        <v>0</v>
      </c>
      <c r="L714" s="58">
        <v>0</v>
      </c>
      <c r="M714" s="58">
        <v>0</v>
      </c>
      <c r="N714" s="58">
        <f t="shared" si="133"/>
        <v>0</v>
      </c>
      <c r="O714" s="58">
        <f t="shared" si="137"/>
        <v>0</v>
      </c>
      <c r="P714" s="61"/>
      <c r="Q714" s="62">
        <f t="shared" ca="1" si="138"/>
        <v>0</v>
      </c>
      <c r="R714" s="63" t="e">
        <f t="shared" ca="1" si="134"/>
        <v>#DIV/0!</v>
      </c>
      <c r="S714" s="64">
        <v>0</v>
      </c>
      <c r="T714" s="65" t="e">
        <f t="shared" si="139"/>
        <v>#DIV/0!</v>
      </c>
    </row>
    <row r="715" spans="2:20" x14ac:dyDescent="0.25">
      <c r="B715" s="54"/>
      <c r="C715" s="55" t="e">
        <f t="shared" si="135"/>
        <v>#DIV/0!</v>
      </c>
      <c r="D715" s="54"/>
      <c r="E715" s="56"/>
      <c r="F715" s="57"/>
      <c r="G715" s="58">
        <v>0</v>
      </c>
      <c r="H715" s="58">
        <v>0</v>
      </c>
      <c r="I715" s="59">
        <f t="shared" si="132"/>
        <v>0</v>
      </c>
      <c r="J715" s="60"/>
      <c r="K715" s="61">
        <f t="shared" si="136"/>
        <v>0</v>
      </c>
      <c r="L715" s="58">
        <v>0</v>
      </c>
      <c r="M715" s="58">
        <v>0</v>
      </c>
      <c r="N715" s="58">
        <f t="shared" si="133"/>
        <v>0</v>
      </c>
      <c r="O715" s="58">
        <f t="shared" si="137"/>
        <v>0</v>
      </c>
      <c r="P715" s="61"/>
      <c r="Q715" s="62">
        <f t="shared" ca="1" si="138"/>
        <v>0</v>
      </c>
      <c r="R715" s="63" t="e">
        <f t="shared" ca="1" si="134"/>
        <v>#DIV/0!</v>
      </c>
      <c r="S715" s="64">
        <v>0</v>
      </c>
      <c r="T715" s="65" t="e">
        <f t="shared" si="139"/>
        <v>#DIV/0!</v>
      </c>
    </row>
    <row r="716" spans="2:20" x14ac:dyDescent="0.25">
      <c r="B716" s="54"/>
      <c r="C716" s="55" t="e">
        <f t="shared" si="135"/>
        <v>#DIV/0!</v>
      </c>
      <c r="D716" s="54"/>
      <c r="E716" s="56"/>
      <c r="F716" s="57"/>
      <c r="G716" s="58">
        <v>0</v>
      </c>
      <c r="H716" s="58">
        <v>0</v>
      </c>
      <c r="I716" s="59">
        <f t="shared" si="132"/>
        <v>0</v>
      </c>
      <c r="J716" s="60"/>
      <c r="K716" s="61">
        <f t="shared" si="136"/>
        <v>0</v>
      </c>
      <c r="L716" s="58">
        <v>0</v>
      </c>
      <c r="M716" s="58">
        <v>0</v>
      </c>
      <c r="N716" s="58">
        <f t="shared" si="133"/>
        <v>0</v>
      </c>
      <c r="O716" s="58">
        <f t="shared" si="137"/>
        <v>0</v>
      </c>
      <c r="P716" s="61"/>
      <c r="Q716" s="62">
        <f t="shared" ca="1" si="138"/>
        <v>0</v>
      </c>
      <c r="R716" s="63" t="e">
        <f t="shared" ca="1" si="134"/>
        <v>#DIV/0!</v>
      </c>
      <c r="S716" s="64">
        <v>0</v>
      </c>
      <c r="T716" s="65" t="e">
        <f t="shared" si="139"/>
        <v>#DIV/0!</v>
      </c>
    </row>
    <row r="717" spans="2:20" x14ac:dyDescent="0.25">
      <c r="B717" s="54"/>
      <c r="C717" s="55" t="e">
        <f t="shared" si="135"/>
        <v>#DIV/0!</v>
      </c>
      <c r="D717" s="54"/>
      <c r="E717" s="56"/>
      <c r="F717" s="57"/>
      <c r="G717" s="58">
        <v>0</v>
      </c>
      <c r="H717" s="58">
        <v>0</v>
      </c>
      <c r="I717" s="59">
        <f t="shared" si="132"/>
        <v>0</v>
      </c>
      <c r="J717" s="60"/>
      <c r="K717" s="61">
        <f t="shared" si="136"/>
        <v>0</v>
      </c>
      <c r="L717" s="58">
        <v>0</v>
      </c>
      <c r="M717" s="58">
        <v>0</v>
      </c>
      <c r="N717" s="58">
        <f t="shared" si="133"/>
        <v>0</v>
      </c>
      <c r="O717" s="58">
        <f t="shared" si="137"/>
        <v>0</v>
      </c>
      <c r="P717" s="61"/>
      <c r="Q717" s="62">
        <f t="shared" ca="1" si="138"/>
        <v>0</v>
      </c>
      <c r="R717" s="63" t="e">
        <f t="shared" ca="1" si="134"/>
        <v>#DIV/0!</v>
      </c>
      <c r="S717" s="64">
        <v>0</v>
      </c>
      <c r="T717" s="65" t="e">
        <f t="shared" si="139"/>
        <v>#DIV/0!</v>
      </c>
    </row>
    <row r="718" spans="2:20" x14ac:dyDescent="0.25">
      <c r="B718" s="54"/>
      <c r="C718" s="55" t="e">
        <f t="shared" si="135"/>
        <v>#DIV/0!</v>
      </c>
      <c r="D718" s="54"/>
      <c r="E718" s="56"/>
      <c r="F718" s="57"/>
      <c r="G718" s="58">
        <v>0</v>
      </c>
      <c r="H718" s="58">
        <v>0</v>
      </c>
      <c r="I718" s="59">
        <f t="shared" si="132"/>
        <v>0</v>
      </c>
      <c r="J718" s="60"/>
      <c r="K718" s="61">
        <f t="shared" si="136"/>
        <v>0</v>
      </c>
      <c r="L718" s="58">
        <v>0</v>
      </c>
      <c r="M718" s="58">
        <v>0</v>
      </c>
      <c r="N718" s="58">
        <f t="shared" si="133"/>
        <v>0</v>
      </c>
      <c r="O718" s="58">
        <f t="shared" si="137"/>
        <v>0</v>
      </c>
      <c r="P718" s="61"/>
      <c r="Q718" s="62">
        <f t="shared" ca="1" si="138"/>
        <v>0</v>
      </c>
      <c r="R718" s="63" t="e">
        <f t="shared" ca="1" si="134"/>
        <v>#DIV/0!</v>
      </c>
      <c r="S718" s="64">
        <v>0</v>
      </c>
      <c r="T718" s="65" t="e">
        <f t="shared" si="139"/>
        <v>#DIV/0!</v>
      </c>
    </row>
    <row r="719" spans="2:20" x14ac:dyDescent="0.25">
      <c r="B719" s="54"/>
      <c r="C719" s="55" t="e">
        <f t="shared" si="135"/>
        <v>#DIV/0!</v>
      </c>
      <c r="D719" s="54"/>
      <c r="E719" s="56"/>
      <c r="F719" s="57"/>
      <c r="G719" s="58">
        <v>0</v>
      </c>
      <c r="H719" s="58">
        <v>0</v>
      </c>
      <c r="I719" s="59">
        <f t="shared" si="132"/>
        <v>0</v>
      </c>
      <c r="J719" s="60"/>
      <c r="K719" s="61">
        <f t="shared" si="136"/>
        <v>0</v>
      </c>
      <c r="L719" s="58">
        <v>0</v>
      </c>
      <c r="M719" s="58">
        <v>0</v>
      </c>
      <c r="N719" s="58">
        <f t="shared" si="133"/>
        <v>0</v>
      </c>
      <c r="O719" s="58">
        <f t="shared" si="137"/>
        <v>0</v>
      </c>
      <c r="P719" s="61"/>
      <c r="Q719" s="62">
        <f t="shared" ca="1" si="138"/>
        <v>0</v>
      </c>
      <c r="R719" s="63" t="e">
        <f t="shared" ca="1" si="134"/>
        <v>#DIV/0!</v>
      </c>
      <c r="S719" s="64">
        <v>0</v>
      </c>
      <c r="T719" s="65" t="e">
        <f t="shared" si="139"/>
        <v>#DIV/0!</v>
      </c>
    </row>
    <row r="720" spans="2:20" x14ac:dyDescent="0.25">
      <c r="B720" s="54"/>
      <c r="C720" s="55" t="e">
        <f t="shared" si="135"/>
        <v>#DIV/0!</v>
      </c>
      <c r="D720" s="54"/>
      <c r="E720" s="56"/>
      <c r="F720" s="57"/>
      <c r="G720" s="58">
        <v>0</v>
      </c>
      <c r="H720" s="58">
        <v>0</v>
      </c>
      <c r="I720" s="59">
        <f t="shared" si="132"/>
        <v>0</v>
      </c>
      <c r="J720" s="60"/>
      <c r="K720" s="61">
        <f t="shared" si="136"/>
        <v>0</v>
      </c>
      <c r="L720" s="58">
        <v>0</v>
      </c>
      <c r="M720" s="58">
        <v>0</v>
      </c>
      <c r="N720" s="58">
        <f t="shared" si="133"/>
        <v>0</v>
      </c>
      <c r="O720" s="58">
        <f t="shared" si="137"/>
        <v>0</v>
      </c>
      <c r="P720" s="61"/>
      <c r="Q720" s="62">
        <f t="shared" ca="1" si="138"/>
        <v>0</v>
      </c>
      <c r="R720" s="63" t="e">
        <f t="shared" ca="1" si="134"/>
        <v>#DIV/0!</v>
      </c>
      <c r="S720" s="64">
        <v>0</v>
      </c>
      <c r="T720" s="65" t="e">
        <f t="shared" si="139"/>
        <v>#DIV/0!</v>
      </c>
    </row>
    <row r="721" spans="2:20" x14ac:dyDescent="0.25">
      <c r="B721" s="54"/>
      <c r="C721" s="55" t="e">
        <f t="shared" si="135"/>
        <v>#DIV/0!</v>
      </c>
      <c r="D721" s="54"/>
      <c r="E721" s="56"/>
      <c r="F721" s="57"/>
      <c r="G721" s="58">
        <v>0</v>
      </c>
      <c r="H721" s="58">
        <v>0</v>
      </c>
      <c r="I721" s="59">
        <f t="shared" si="132"/>
        <v>0</v>
      </c>
      <c r="J721" s="60"/>
      <c r="K721" s="61">
        <f t="shared" si="136"/>
        <v>0</v>
      </c>
      <c r="L721" s="58">
        <v>0</v>
      </c>
      <c r="M721" s="58">
        <v>0</v>
      </c>
      <c r="N721" s="58">
        <f t="shared" si="133"/>
        <v>0</v>
      </c>
      <c r="O721" s="58">
        <f t="shared" si="137"/>
        <v>0</v>
      </c>
      <c r="P721" s="61"/>
      <c r="Q721" s="62">
        <f t="shared" ca="1" si="138"/>
        <v>0</v>
      </c>
      <c r="R721" s="63" t="e">
        <f t="shared" ca="1" si="134"/>
        <v>#DIV/0!</v>
      </c>
      <c r="S721" s="64">
        <v>0</v>
      </c>
      <c r="T721" s="65" t="e">
        <f t="shared" si="139"/>
        <v>#DIV/0!</v>
      </c>
    </row>
    <row r="722" spans="2:20" x14ac:dyDescent="0.25">
      <c r="B722" s="54"/>
      <c r="C722" s="55" t="e">
        <f t="shared" si="135"/>
        <v>#DIV/0!</v>
      </c>
      <c r="D722" s="54"/>
      <c r="E722" s="56"/>
      <c r="F722" s="57"/>
      <c r="G722" s="58">
        <v>0</v>
      </c>
      <c r="H722" s="58">
        <v>0</v>
      </c>
      <c r="I722" s="59">
        <f t="shared" si="132"/>
        <v>0</v>
      </c>
      <c r="J722" s="60"/>
      <c r="K722" s="61">
        <f t="shared" si="136"/>
        <v>0</v>
      </c>
      <c r="L722" s="58">
        <v>0</v>
      </c>
      <c r="M722" s="58">
        <v>0</v>
      </c>
      <c r="N722" s="58">
        <f t="shared" si="133"/>
        <v>0</v>
      </c>
      <c r="O722" s="58">
        <f t="shared" si="137"/>
        <v>0</v>
      </c>
      <c r="P722" s="61"/>
      <c r="Q722" s="62">
        <f t="shared" ca="1" si="138"/>
        <v>0</v>
      </c>
      <c r="R722" s="63" t="e">
        <f t="shared" ca="1" si="134"/>
        <v>#DIV/0!</v>
      </c>
      <c r="S722" s="64">
        <v>0</v>
      </c>
      <c r="T722" s="65" t="e">
        <f t="shared" si="139"/>
        <v>#DIV/0!</v>
      </c>
    </row>
    <row r="723" spans="2:20" x14ac:dyDescent="0.25">
      <c r="B723" s="44"/>
      <c r="C723" s="44" t="s">
        <v>45</v>
      </c>
      <c r="D723" s="44"/>
      <c r="E723" s="40">
        <f>MIN(E683:E722)</f>
        <v>0</v>
      </c>
      <c r="F723" s="42">
        <f>SUM(F683:F722)</f>
        <v>0</v>
      </c>
      <c r="G723" s="44" t="e">
        <f>+I723/F723</f>
        <v>#DIV/0!</v>
      </c>
      <c r="H723" s="44"/>
      <c r="I723" s="41">
        <f>SUM(I683:I722)</f>
        <v>0</v>
      </c>
      <c r="J723" s="40"/>
      <c r="K723" s="44">
        <f>SUBTOTAL(109,K683:K722)</f>
        <v>0</v>
      </c>
      <c r="L723" s="41">
        <f>+L695</f>
        <v>0</v>
      </c>
      <c r="M723" s="44"/>
      <c r="N723" s="41">
        <f>SUBTOTAL(109,N683:N722)</f>
        <v>0</v>
      </c>
      <c r="O723" s="44">
        <f>+N723-I723</f>
        <v>0</v>
      </c>
      <c r="P723" s="44"/>
      <c r="Q723" s="44">
        <f t="shared" ref="Q723" si="140">(J723-E723)/365</f>
        <v>0</v>
      </c>
      <c r="R723" s="44" t="e">
        <f t="shared" si="134"/>
        <v>#DIV/0!</v>
      </c>
      <c r="S723" s="44">
        <f>SUM(S683:S695)</f>
        <v>0</v>
      </c>
      <c r="T723" s="70" t="e">
        <f t="shared" si="139"/>
        <v>#DIV/0!</v>
      </c>
    </row>
    <row r="724" spans="2:20" ht="30" x14ac:dyDescent="0.25">
      <c r="E724" s="44" t="s">
        <v>80</v>
      </c>
      <c r="F724" s="71">
        <v>0</v>
      </c>
      <c r="G724" s="69" t="e">
        <f>+F724/G723</f>
        <v>#DIV/0!</v>
      </c>
      <c r="N724" s="44" t="s">
        <v>6</v>
      </c>
      <c r="O724" s="28" t="e">
        <f>+O723/N723</f>
        <v>#DIV/0!</v>
      </c>
      <c r="T724" s="26" t="e">
        <f t="shared" si="139"/>
        <v>#DIV/0!</v>
      </c>
    </row>
  </sheetData>
  <mergeCells count="53">
    <mergeCell ref="D23:I23"/>
    <mergeCell ref="J23:N23"/>
    <mergeCell ref="S23:T23"/>
    <mergeCell ref="U23:V23"/>
    <mergeCell ref="A1:D1"/>
    <mergeCell ref="N7:O7"/>
    <mergeCell ref="N5:O5"/>
    <mergeCell ref="N6:O6"/>
    <mergeCell ref="N8:O8"/>
    <mergeCell ref="N9:O9"/>
    <mergeCell ref="A4:A52"/>
    <mergeCell ref="D70:I70"/>
    <mergeCell ref="J70:N70"/>
    <mergeCell ref="S70:T70"/>
    <mergeCell ref="D117:I117"/>
    <mergeCell ref="J117:N117"/>
    <mergeCell ref="S117:T117"/>
    <mergeCell ref="D164:I164"/>
    <mergeCell ref="J164:N164"/>
    <mergeCell ref="S164:T164"/>
    <mergeCell ref="D211:I211"/>
    <mergeCell ref="J211:N211"/>
    <mergeCell ref="S211:T211"/>
    <mergeCell ref="D258:I258"/>
    <mergeCell ref="J258:N258"/>
    <mergeCell ref="S258:T258"/>
    <mergeCell ref="D305:I305"/>
    <mergeCell ref="J305:N305"/>
    <mergeCell ref="S305:T305"/>
    <mergeCell ref="D352:I352"/>
    <mergeCell ref="J352:N352"/>
    <mergeCell ref="S352:T352"/>
    <mergeCell ref="D399:I399"/>
    <mergeCell ref="J399:N399"/>
    <mergeCell ref="S399:T399"/>
    <mergeCell ref="D446:I446"/>
    <mergeCell ref="J446:N446"/>
    <mergeCell ref="S446:T446"/>
    <mergeCell ref="D493:I493"/>
    <mergeCell ref="J493:N493"/>
    <mergeCell ref="S493:T493"/>
    <mergeCell ref="D540:I540"/>
    <mergeCell ref="J540:N540"/>
    <mergeCell ref="S540:T540"/>
    <mergeCell ref="D587:I587"/>
    <mergeCell ref="J587:N587"/>
    <mergeCell ref="S587:T587"/>
    <mergeCell ref="D634:I634"/>
    <mergeCell ref="J634:N634"/>
    <mergeCell ref="S634:T634"/>
    <mergeCell ref="D681:I681"/>
    <mergeCell ref="J681:N681"/>
    <mergeCell ref="S681:T681"/>
  </mergeCells>
  <conditionalFormatting sqref="R25:R64">
    <cfRule type="cellIs" dxfId="34" priority="29" operator="lessThan">
      <formula>0</formula>
    </cfRule>
    <cfRule type="cellIs" dxfId="33" priority="30" operator="greaterThan">
      <formula>0</formula>
    </cfRule>
  </conditionalFormatting>
  <conditionalFormatting sqref="R72:R111">
    <cfRule type="cellIs" dxfId="32" priority="27" operator="lessThan">
      <formula>0</formula>
    </cfRule>
    <cfRule type="cellIs" dxfId="31" priority="28" operator="greaterThan">
      <formula>0</formula>
    </cfRule>
  </conditionalFormatting>
  <conditionalFormatting sqref="R119:R158">
    <cfRule type="cellIs" dxfId="30" priority="25" operator="lessThan">
      <formula>0</formula>
    </cfRule>
    <cfRule type="cellIs" dxfId="29" priority="26" operator="greaterThan">
      <formula>0</formula>
    </cfRule>
  </conditionalFormatting>
  <conditionalFormatting sqref="R166:R205">
    <cfRule type="cellIs" dxfId="28" priority="23" operator="lessThan">
      <formula>0</formula>
    </cfRule>
    <cfRule type="cellIs" dxfId="27" priority="24" operator="greaterThan">
      <formula>0</formula>
    </cfRule>
  </conditionalFormatting>
  <conditionalFormatting sqref="R213:R252">
    <cfRule type="cellIs" dxfId="26" priority="21" operator="lessThan">
      <formula>0</formula>
    </cfRule>
    <cfRule type="cellIs" dxfId="25" priority="22" operator="greaterThan">
      <formula>0</formula>
    </cfRule>
  </conditionalFormatting>
  <conditionalFormatting sqref="R260:R299">
    <cfRule type="cellIs" dxfId="24" priority="19" operator="lessThan">
      <formula>0</formula>
    </cfRule>
    <cfRule type="cellIs" dxfId="23" priority="20" operator="greaterThan">
      <formula>0</formula>
    </cfRule>
  </conditionalFormatting>
  <conditionalFormatting sqref="R307:R346">
    <cfRule type="cellIs" dxfId="22" priority="17" operator="lessThan">
      <formula>0</formula>
    </cfRule>
    <cfRule type="cellIs" dxfId="21" priority="18" operator="greaterThan">
      <formula>0</formula>
    </cfRule>
  </conditionalFormatting>
  <conditionalFormatting sqref="R354:R393">
    <cfRule type="cellIs" dxfId="20" priority="15" operator="lessThan">
      <formula>0</formula>
    </cfRule>
    <cfRule type="cellIs" dxfId="19" priority="16" operator="greaterThan">
      <formula>0</formula>
    </cfRule>
  </conditionalFormatting>
  <conditionalFormatting sqref="R401:R440">
    <cfRule type="cellIs" dxfId="18" priority="13" operator="lessThan">
      <formula>0</formula>
    </cfRule>
    <cfRule type="cellIs" dxfId="17" priority="14" operator="greaterThan">
      <formula>0</formula>
    </cfRule>
  </conditionalFormatting>
  <conditionalFormatting sqref="R448:R487">
    <cfRule type="cellIs" dxfId="16" priority="11" operator="lessThan">
      <formula>0</formula>
    </cfRule>
    <cfRule type="cellIs" dxfId="15" priority="12" operator="greaterThan">
      <formula>0</formula>
    </cfRule>
  </conditionalFormatting>
  <conditionalFormatting sqref="R495:R534">
    <cfRule type="cellIs" dxfId="14" priority="9" operator="lessThan">
      <formula>0</formula>
    </cfRule>
    <cfRule type="cellIs" dxfId="13" priority="10" operator="greaterThan">
      <formula>0</formula>
    </cfRule>
  </conditionalFormatting>
  <conditionalFormatting sqref="R542:R581">
    <cfRule type="cellIs" dxfId="12" priority="7" operator="lessThan">
      <formula>0</formula>
    </cfRule>
    <cfRule type="cellIs" dxfId="11" priority="8" operator="greaterThan">
      <formula>0</formula>
    </cfRule>
  </conditionalFormatting>
  <conditionalFormatting sqref="R589:R628">
    <cfRule type="cellIs" dxfId="10" priority="5" operator="lessThan">
      <formula>0</formula>
    </cfRule>
    <cfRule type="cellIs" dxfId="9" priority="6" operator="greaterThan">
      <formula>0</formula>
    </cfRule>
  </conditionalFormatting>
  <conditionalFormatting sqref="R636:R675">
    <cfRule type="cellIs" dxfId="8" priority="3" operator="lessThan">
      <formula>0</formula>
    </cfRule>
    <cfRule type="cellIs" dxfId="7" priority="4" operator="greaterThan">
      <formula>0</formula>
    </cfRule>
  </conditionalFormatting>
  <conditionalFormatting sqref="R683:R722">
    <cfRule type="cellIs" dxfId="6" priority="1" operator="lessThan">
      <formula>0</formula>
    </cfRule>
    <cfRule type="cellIs" dxfId="5" priority="2" operator="greaterThan">
      <formula>0</formula>
    </cfRule>
  </conditionalFormatting>
  <hyperlinks>
    <hyperlink ref="A4:A52" r:id="rId1" display="© 2015 Miguel Donoso Arévalo. Todos los derechos reservados. www.migueldonoso.es"/>
  </hyperlinks>
  <pageMargins left="0.7" right="0.7" top="0.75" bottom="0.75" header="0.3" footer="0.3"/>
  <pageSetup paperSize="9" orientation="portrait" horizontalDpi="0" verticalDpi="0" r:id="rId2"/>
  <drawing r:id="rId3"/>
  <legacy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5"/>
  <sheetViews>
    <sheetView showGridLines="0" workbookViewId="0">
      <selection activeCell="A4" sqref="A4:A52"/>
    </sheetView>
  </sheetViews>
  <sheetFormatPr baseColWidth="10" defaultRowHeight="15" x14ac:dyDescent="0.25"/>
  <cols>
    <col min="1" max="1" width="8.85546875" customWidth="1"/>
    <col min="2" max="2" width="8.7109375" customWidth="1"/>
    <col min="3" max="3" width="12.7109375" customWidth="1"/>
    <col min="4" max="6" width="10.42578125" bestFit="1" customWidth="1"/>
    <col min="7" max="7" width="10.7109375" customWidth="1"/>
    <col min="8" max="8" width="10.5703125" customWidth="1"/>
    <col min="9" max="10" width="10.28515625" customWidth="1"/>
    <col min="16" max="16" width="26.140625" customWidth="1"/>
  </cols>
  <sheetData>
    <row r="1" spans="1:16" ht="20.25" thickBot="1" x14ac:dyDescent="0.35">
      <c r="A1" s="103" t="s">
        <v>104</v>
      </c>
      <c r="B1" s="103"/>
      <c r="C1" s="103"/>
      <c r="D1" s="103"/>
    </row>
    <row r="2" spans="1:16" ht="15.75" thickTop="1" x14ac:dyDescent="0.25">
      <c r="A2" s="12"/>
      <c r="B2" s="12"/>
      <c r="C2" s="12"/>
      <c r="D2" s="12"/>
    </row>
    <row r="4" spans="1:16" ht="15" customHeight="1" x14ac:dyDescent="0.25">
      <c r="A4" s="102" t="s">
        <v>115</v>
      </c>
      <c r="D4" s="29">
        <v>2015</v>
      </c>
      <c r="E4" s="29">
        <v>2016</v>
      </c>
    </row>
    <row r="5" spans="1:16" x14ac:dyDescent="0.25">
      <c r="A5" s="102"/>
      <c r="C5" s="29" t="s">
        <v>19</v>
      </c>
      <c r="D5" s="41">
        <f>+'Tu libertad'!H6</f>
        <v>500</v>
      </c>
      <c r="E5" s="41">
        <f>+'Tu libertad'!H7</f>
        <v>775</v>
      </c>
    </row>
    <row r="6" spans="1:16" x14ac:dyDescent="0.25">
      <c r="A6" s="102"/>
      <c r="C6" s="29" t="s">
        <v>9</v>
      </c>
      <c r="D6" s="27">
        <f>+E15</f>
        <v>0</v>
      </c>
      <c r="E6" s="27">
        <f>+E36</f>
        <v>0</v>
      </c>
    </row>
    <row r="7" spans="1:16" x14ac:dyDescent="0.25">
      <c r="A7" s="102"/>
      <c r="C7" s="29" t="s">
        <v>14</v>
      </c>
      <c r="D7" s="27">
        <f>+I15</f>
        <v>0</v>
      </c>
      <c r="E7" s="27">
        <f>+I36</f>
        <v>0</v>
      </c>
    </row>
    <row r="8" spans="1:16" x14ac:dyDescent="0.25">
      <c r="A8" s="102"/>
      <c r="C8" s="29" t="s">
        <v>15</v>
      </c>
      <c r="D8" s="27">
        <f>+M15</f>
        <v>0</v>
      </c>
      <c r="E8" s="27">
        <f>+M36</f>
        <v>0</v>
      </c>
    </row>
    <row r="9" spans="1:16" x14ac:dyDescent="0.25">
      <c r="A9" s="102"/>
      <c r="C9" s="29" t="s">
        <v>5</v>
      </c>
      <c r="D9" s="27">
        <f>SUM(D6:D8)</f>
        <v>0</v>
      </c>
      <c r="E9" s="27">
        <f t="shared" ref="E9" si="0">SUM(E6:E8)</f>
        <v>0</v>
      </c>
    </row>
    <row r="10" spans="1:16" x14ac:dyDescent="0.25">
      <c r="A10" s="102"/>
      <c r="C10" s="29" t="s">
        <v>49</v>
      </c>
      <c r="D10" s="28">
        <f>+D9/D5</f>
        <v>0</v>
      </c>
      <c r="E10" s="28">
        <f t="shared" ref="E10" si="1">+E9/E5</f>
        <v>0</v>
      </c>
    </row>
    <row r="11" spans="1:16" x14ac:dyDescent="0.25">
      <c r="A11" s="102"/>
      <c r="C11" s="7"/>
      <c r="E11" s="8"/>
      <c r="F11" s="8"/>
      <c r="G11" s="8"/>
      <c r="H11" s="8"/>
      <c r="I11" s="8"/>
      <c r="J11" s="8"/>
    </row>
    <row r="12" spans="1:16" ht="15" hidden="1" customHeight="1" x14ac:dyDescent="0.25">
      <c r="A12" s="102"/>
      <c r="C12" s="7"/>
      <c r="D12" s="27"/>
      <c r="E12" s="8"/>
      <c r="F12" s="8"/>
      <c r="G12" s="8"/>
      <c r="H12" s="8"/>
      <c r="I12" s="8"/>
      <c r="J12" s="8"/>
    </row>
    <row r="13" spans="1:16" ht="15" hidden="1" customHeight="1" x14ac:dyDescent="0.25">
      <c r="A13" s="102"/>
      <c r="D13" s="27"/>
      <c r="P13">
        <f>6000*1.1/100/12</f>
        <v>5.5000000000000009</v>
      </c>
    </row>
    <row r="14" spans="1:16" ht="15" hidden="1" customHeight="1" x14ac:dyDescent="0.25">
      <c r="A14" s="102"/>
      <c r="C14" t="s">
        <v>16</v>
      </c>
      <c r="G14" t="s">
        <v>17</v>
      </c>
      <c r="K14" t="s">
        <v>48</v>
      </c>
    </row>
    <row r="15" spans="1:16" x14ac:dyDescent="0.25">
      <c r="A15" s="102"/>
      <c r="C15" s="114" t="s">
        <v>9</v>
      </c>
      <c r="D15" s="114"/>
      <c r="E15" s="27">
        <f>SUM(E17:E35)</f>
        <v>0</v>
      </c>
      <c r="G15" s="114" t="s">
        <v>14</v>
      </c>
      <c r="H15" s="114"/>
      <c r="I15" s="27">
        <f>SUM(I17:I35)</f>
        <v>0</v>
      </c>
      <c r="K15" s="114" t="s">
        <v>15</v>
      </c>
      <c r="L15" s="114"/>
      <c r="M15" s="27">
        <f>SUM(M17:M35)</f>
        <v>0</v>
      </c>
      <c r="O15" s="23"/>
      <c r="P15" s="23"/>
    </row>
    <row r="16" spans="1:16" x14ac:dyDescent="0.25">
      <c r="A16" s="102"/>
      <c r="C16" s="29" t="s">
        <v>11</v>
      </c>
      <c r="D16" s="29" t="s">
        <v>12</v>
      </c>
      <c r="E16" s="29" t="s">
        <v>13</v>
      </c>
      <c r="G16" s="29" t="s">
        <v>11</v>
      </c>
      <c r="H16" s="29" t="s">
        <v>10</v>
      </c>
      <c r="I16" s="29" t="s">
        <v>13</v>
      </c>
      <c r="K16" s="29" t="s">
        <v>11</v>
      </c>
      <c r="L16" s="29" t="s">
        <v>12</v>
      </c>
      <c r="M16" s="29" t="s">
        <v>13</v>
      </c>
    </row>
    <row r="17" spans="1:13" ht="15.75" customHeight="1" x14ac:dyDescent="0.25">
      <c r="A17" s="102"/>
      <c r="B17" s="115">
        <v>2015</v>
      </c>
      <c r="C17" s="27"/>
      <c r="D17" s="27"/>
      <c r="E17" s="27"/>
      <c r="F17" s="115">
        <v>2015</v>
      </c>
      <c r="G17" s="27"/>
      <c r="H17" s="27"/>
      <c r="I17" s="27"/>
      <c r="J17" s="115">
        <v>2015</v>
      </c>
      <c r="K17" s="27"/>
      <c r="L17" s="27"/>
      <c r="M17" s="27"/>
    </row>
    <row r="18" spans="1:13" x14ac:dyDescent="0.25">
      <c r="A18" s="102"/>
      <c r="B18" s="116"/>
      <c r="C18" s="27"/>
      <c r="D18" s="27"/>
      <c r="E18" s="27"/>
      <c r="F18" s="116"/>
      <c r="G18" s="27"/>
      <c r="H18" s="27"/>
      <c r="I18" s="27"/>
      <c r="J18" s="116"/>
      <c r="K18" s="27"/>
      <c r="L18" s="27"/>
      <c r="M18" s="27"/>
    </row>
    <row r="19" spans="1:13" x14ac:dyDescent="0.25">
      <c r="A19" s="102"/>
      <c r="B19" s="116"/>
      <c r="C19" s="27"/>
      <c r="D19" s="27"/>
      <c r="E19" s="27"/>
      <c r="F19" s="116"/>
      <c r="G19" s="27"/>
      <c r="H19" s="27"/>
      <c r="I19" s="27"/>
      <c r="J19" s="116"/>
      <c r="K19" s="27"/>
      <c r="L19" s="27"/>
      <c r="M19" s="27"/>
    </row>
    <row r="20" spans="1:13" x14ac:dyDescent="0.25">
      <c r="A20" s="102"/>
      <c r="B20" s="116"/>
      <c r="C20" s="27"/>
      <c r="D20" s="27"/>
      <c r="E20" s="27"/>
      <c r="F20" s="116"/>
      <c r="G20" s="27"/>
      <c r="H20" s="27"/>
      <c r="I20" s="27"/>
      <c r="J20" s="116"/>
      <c r="K20" s="27"/>
      <c r="L20" s="27"/>
      <c r="M20" s="27"/>
    </row>
    <row r="21" spans="1:13" x14ac:dyDescent="0.25">
      <c r="A21" s="102"/>
      <c r="B21" s="116"/>
      <c r="C21" s="27"/>
      <c r="D21" s="27"/>
      <c r="E21" s="27"/>
      <c r="F21" s="116"/>
      <c r="G21" s="27"/>
      <c r="H21" s="27"/>
      <c r="I21" s="27"/>
      <c r="J21" s="116"/>
      <c r="K21" s="27"/>
      <c r="L21" s="27"/>
      <c r="M21" s="27"/>
    </row>
    <row r="22" spans="1:13" x14ac:dyDescent="0.25">
      <c r="A22" s="102"/>
      <c r="B22" s="117"/>
      <c r="C22" s="27"/>
      <c r="D22" s="27"/>
      <c r="E22" s="27"/>
      <c r="F22" s="117"/>
      <c r="G22" s="27"/>
      <c r="H22" s="27"/>
      <c r="I22" s="27"/>
      <c r="J22" s="117"/>
      <c r="K22" s="27"/>
      <c r="L22" s="27"/>
      <c r="M22" s="27"/>
    </row>
    <row r="23" spans="1:13" x14ac:dyDescent="0.25">
      <c r="A23" s="102"/>
      <c r="B23" s="47"/>
      <c r="C23" s="27"/>
      <c r="D23" s="27"/>
      <c r="E23" s="27"/>
      <c r="F23" s="47"/>
      <c r="G23" s="27"/>
      <c r="H23" s="27"/>
      <c r="I23" s="27"/>
      <c r="J23" s="47"/>
      <c r="K23" s="27"/>
      <c r="L23" s="27"/>
      <c r="M23" s="27"/>
    </row>
    <row r="24" spans="1:13" x14ac:dyDescent="0.25">
      <c r="A24" s="102"/>
      <c r="C24" s="27"/>
      <c r="D24" s="27"/>
      <c r="E24" s="27"/>
      <c r="G24" s="27"/>
      <c r="H24" s="27"/>
      <c r="I24" s="27"/>
      <c r="K24" s="27"/>
      <c r="L24" s="27"/>
      <c r="M24" s="27"/>
    </row>
    <row r="25" spans="1:13" x14ac:dyDescent="0.25">
      <c r="A25" s="102"/>
      <c r="C25" s="27"/>
      <c r="D25" s="27"/>
      <c r="E25" s="27"/>
      <c r="G25" s="27"/>
      <c r="H25" s="27"/>
      <c r="I25" s="27"/>
      <c r="K25" s="27"/>
      <c r="L25" s="27"/>
      <c r="M25" s="27"/>
    </row>
    <row r="26" spans="1:13" x14ac:dyDescent="0.25">
      <c r="A26" s="102"/>
      <c r="C26" s="27"/>
      <c r="D26" s="27"/>
      <c r="E26" s="27"/>
      <c r="G26" s="27"/>
      <c r="H26" s="27"/>
      <c r="I26" s="27"/>
      <c r="K26" s="27"/>
      <c r="L26" s="27"/>
      <c r="M26" s="27"/>
    </row>
    <row r="27" spans="1:13" x14ac:dyDescent="0.25">
      <c r="A27" s="102"/>
      <c r="C27" s="27"/>
      <c r="D27" s="27"/>
      <c r="E27" s="27"/>
      <c r="G27" s="27"/>
      <c r="H27" s="27"/>
      <c r="I27" s="27"/>
      <c r="K27" s="27"/>
      <c r="L27" s="27"/>
      <c r="M27" s="27"/>
    </row>
    <row r="28" spans="1:13" x14ac:dyDescent="0.25">
      <c r="A28" s="102"/>
      <c r="C28" s="27"/>
      <c r="D28" s="27"/>
      <c r="E28" s="27"/>
      <c r="G28" s="27"/>
      <c r="H28" s="27"/>
      <c r="I28" s="27"/>
      <c r="K28" s="27"/>
      <c r="L28" s="27"/>
      <c r="M28" s="27"/>
    </row>
    <row r="29" spans="1:13" x14ac:dyDescent="0.25">
      <c r="A29" s="102"/>
      <c r="C29" s="27"/>
      <c r="D29" s="27"/>
      <c r="E29" s="27"/>
      <c r="G29" s="27"/>
      <c r="H29" s="27"/>
      <c r="I29" s="27"/>
      <c r="K29" s="27"/>
      <c r="L29" s="27"/>
      <c r="M29" s="27"/>
    </row>
    <row r="30" spans="1:13" x14ac:dyDescent="0.25">
      <c r="A30" s="102"/>
      <c r="C30" s="27"/>
      <c r="D30" s="27"/>
      <c r="E30" s="27"/>
      <c r="G30" s="27"/>
      <c r="H30" s="27"/>
      <c r="I30" s="27"/>
      <c r="K30" s="27"/>
      <c r="L30" s="27"/>
      <c r="M30" s="27"/>
    </row>
    <row r="31" spans="1:13" x14ac:dyDescent="0.25">
      <c r="A31" s="102"/>
      <c r="C31" s="27"/>
      <c r="D31" s="27"/>
      <c r="E31" s="27"/>
      <c r="G31" s="27"/>
      <c r="H31" s="27"/>
      <c r="I31" s="27"/>
      <c r="K31" s="27"/>
      <c r="L31" s="27"/>
      <c r="M31" s="27"/>
    </row>
    <row r="32" spans="1:13" x14ac:dyDescent="0.25">
      <c r="A32" s="102"/>
      <c r="C32" s="27"/>
      <c r="D32" s="27"/>
      <c r="E32" s="27"/>
      <c r="G32" s="27"/>
      <c r="H32" s="27"/>
      <c r="I32" s="27"/>
      <c r="K32" s="27"/>
      <c r="L32" s="27"/>
      <c r="M32" s="27"/>
    </row>
    <row r="33" spans="1:16" x14ac:dyDescent="0.25">
      <c r="A33" s="102"/>
      <c r="C33" s="27"/>
      <c r="D33" s="27"/>
      <c r="E33" s="27"/>
      <c r="G33" s="27"/>
      <c r="H33" s="27"/>
      <c r="I33" s="27"/>
      <c r="K33" s="27"/>
      <c r="L33" s="27"/>
      <c r="M33" s="27"/>
    </row>
    <row r="34" spans="1:16" x14ac:dyDescent="0.25">
      <c r="A34" s="102"/>
      <c r="C34" s="27"/>
      <c r="D34" s="27"/>
      <c r="E34" s="27"/>
      <c r="G34" s="27"/>
      <c r="H34" s="27"/>
      <c r="I34" s="27"/>
      <c r="K34" s="27"/>
      <c r="L34" s="27"/>
      <c r="M34" s="27"/>
    </row>
    <row r="35" spans="1:16" x14ac:dyDescent="0.25">
      <c r="A35" s="102"/>
      <c r="C35" s="27"/>
      <c r="D35" s="27"/>
      <c r="E35" s="27"/>
      <c r="G35" s="27"/>
      <c r="H35" s="27"/>
      <c r="I35" s="27"/>
      <c r="K35" s="27"/>
      <c r="L35" s="27"/>
      <c r="M35" s="27"/>
    </row>
    <row r="36" spans="1:16" x14ac:dyDescent="0.25">
      <c r="A36" s="102"/>
      <c r="C36" s="114" t="s">
        <v>9</v>
      </c>
      <c r="D36" s="114"/>
      <c r="E36" s="27">
        <f>SUM(E38:E55)</f>
        <v>0</v>
      </c>
      <c r="G36" s="114" t="s">
        <v>14</v>
      </c>
      <c r="H36" s="114"/>
      <c r="I36" s="27">
        <f>SUM(I38:I55)</f>
        <v>0</v>
      </c>
      <c r="K36" s="114" t="s">
        <v>15</v>
      </c>
      <c r="L36" s="114"/>
      <c r="M36" s="27">
        <f>SUM(M38:M55)</f>
        <v>0</v>
      </c>
      <c r="O36" s="23"/>
      <c r="P36" s="23"/>
    </row>
    <row r="37" spans="1:16" x14ac:dyDescent="0.25">
      <c r="A37" s="102"/>
      <c r="C37" s="48" t="s">
        <v>11</v>
      </c>
      <c r="D37" s="48" t="s">
        <v>12</v>
      </c>
      <c r="E37" s="48" t="s">
        <v>13</v>
      </c>
      <c r="G37" s="48" t="s">
        <v>11</v>
      </c>
      <c r="H37" s="48" t="s">
        <v>10</v>
      </c>
      <c r="I37" s="48" t="s">
        <v>13</v>
      </c>
      <c r="K37" s="48" t="s">
        <v>11</v>
      </c>
      <c r="L37" s="48" t="s">
        <v>12</v>
      </c>
      <c r="M37" s="48" t="s">
        <v>13</v>
      </c>
    </row>
    <row r="38" spans="1:16" ht="15.75" customHeight="1" x14ac:dyDescent="0.25">
      <c r="A38" s="102"/>
      <c r="B38" s="115">
        <v>2016</v>
      </c>
      <c r="C38" s="27"/>
      <c r="D38" s="27"/>
      <c r="E38" s="27"/>
      <c r="F38" s="115">
        <v>2016</v>
      </c>
      <c r="G38" s="27"/>
      <c r="H38" s="27"/>
      <c r="I38" s="27"/>
      <c r="J38" s="115">
        <v>2016</v>
      </c>
      <c r="K38" s="27"/>
      <c r="L38" s="27"/>
      <c r="M38" s="27"/>
    </row>
    <row r="39" spans="1:16" x14ac:dyDescent="0.25">
      <c r="A39" s="102"/>
      <c r="B39" s="116"/>
      <c r="C39" s="27"/>
      <c r="D39" s="27"/>
      <c r="E39" s="27"/>
      <c r="F39" s="116"/>
      <c r="G39" s="27"/>
      <c r="H39" s="27"/>
      <c r="I39" s="27"/>
      <c r="J39" s="116"/>
      <c r="K39" s="27"/>
      <c r="L39" s="27"/>
      <c r="M39" s="27"/>
    </row>
    <row r="40" spans="1:16" x14ac:dyDescent="0.25">
      <c r="A40" s="102"/>
      <c r="B40" s="116"/>
      <c r="C40" s="27"/>
      <c r="D40" s="27"/>
      <c r="E40" s="27"/>
      <c r="F40" s="116"/>
      <c r="G40" s="27"/>
      <c r="H40" s="27"/>
      <c r="I40" s="27"/>
      <c r="J40" s="116"/>
      <c r="K40" s="27"/>
      <c r="L40" s="27"/>
      <c r="M40" s="27"/>
    </row>
    <row r="41" spans="1:16" x14ac:dyDescent="0.25">
      <c r="A41" s="102"/>
      <c r="B41" s="116"/>
      <c r="C41" s="27"/>
      <c r="D41" s="27"/>
      <c r="E41" s="27"/>
      <c r="F41" s="116"/>
      <c r="G41" s="27"/>
      <c r="H41" s="27"/>
      <c r="I41" s="27"/>
      <c r="J41" s="116"/>
      <c r="K41" s="27"/>
      <c r="L41" s="27"/>
      <c r="M41" s="27"/>
    </row>
    <row r="42" spans="1:16" x14ac:dyDescent="0.25">
      <c r="A42" s="102"/>
      <c r="B42" s="116"/>
      <c r="C42" s="27"/>
      <c r="D42" s="27"/>
      <c r="E42" s="27"/>
      <c r="F42" s="116"/>
      <c r="G42" s="27"/>
      <c r="H42" s="27"/>
      <c r="I42" s="27"/>
      <c r="J42" s="116"/>
      <c r="K42" s="27"/>
      <c r="L42" s="27"/>
      <c r="M42" s="27"/>
    </row>
    <row r="43" spans="1:16" x14ac:dyDescent="0.25">
      <c r="A43" s="102"/>
      <c r="B43" s="117"/>
      <c r="C43" s="27"/>
      <c r="D43" s="27"/>
      <c r="E43" s="27"/>
      <c r="F43" s="117"/>
      <c r="G43" s="27"/>
      <c r="H43" s="27"/>
      <c r="I43" s="27"/>
      <c r="J43" s="117"/>
      <c r="K43" s="27"/>
      <c r="L43" s="27"/>
      <c r="M43" s="27"/>
    </row>
    <row r="44" spans="1:16" x14ac:dyDescent="0.25">
      <c r="A44" s="102"/>
      <c r="C44" s="27"/>
      <c r="D44" s="27"/>
      <c r="E44" s="27"/>
      <c r="G44" s="27"/>
      <c r="H44" s="27"/>
      <c r="I44" s="27"/>
      <c r="K44" s="27"/>
      <c r="L44" s="27"/>
      <c r="M44" s="27"/>
    </row>
    <row r="45" spans="1:16" x14ac:dyDescent="0.25">
      <c r="A45" s="102"/>
      <c r="C45" s="27"/>
      <c r="D45" s="27"/>
      <c r="E45" s="27"/>
      <c r="G45" s="27"/>
      <c r="H45" s="27"/>
      <c r="I45" s="27"/>
      <c r="K45" s="27"/>
      <c r="L45" s="27"/>
      <c r="M45" s="27"/>
    </row>
    <row r="46" spans="1:16" x14ac:dyDescent="0.25">
      <c r="A46" s="102"/>
      <c r="C46" s="27"/>
      <c r="D46" s="27"/>
      <c r="E46" s="27"/>
      <c r="G46" s="27"/>
      <c r="H46" s="27"/>
      <c r="I46" s="27"/>
      <c r="K46" s="27"/>
      <c r="L46" s="27"/>
      <c r="M46" s="27"/>
    </row>
    <row r="47" spans="1:16" x14ac:dyDescent="0.25">
      <c r="A47" s="102"/>
      <c r="C47" s="27"/>
      <c r="D47" s="27"/>
      <c r="E47" s="27"/>
      <c r="G47" s="27"/>
      <c r="H47" s="27"/>
      <c r="I47" s="27"/>
      <c r="K47" s="27"/>
      <c r="L47" s="27"/>
      <c r="M47" s="27"/>
    </row>
    <row r="48" spans="1:16" x14ac:dyDescent="0.25">
      <c r="A48" s="102"/>
      <c r="C48" s="27"/>
      <c r="D48" s="27"/>
      <c r="E48" s="27"/>
      <c r="G48" s="27"/>
      <c r="H48" s="27"/>
      <c r="I48" s="27"/>
      <c r="K48" s="27"/>
      <c r="L48" s="27"/>
      <c r="M48" s="27"/>
    </row>
    <row r="49" spans="1:13" x14ac:dyDescent="0.25">
      <c r="A49" s="102"/>
      <c r="C49" s="27"/>
      <c r="D49" s="27"/>
      <c r="E49" s="27"/>
      <c r="G49" s="27"/>
      <c r="H49" s="27"/>
      <c r="I49" s="27"/>
      <c r="K49" s="27"/>
      <c r="L49" s="27"/>
      <c r="M49" s="27"/>
    </row>
    <row r="50" spans="1:13" x14ac:dyDescent="0.25">
      <c r="A50" s="102"/>
      <c r="C50" s="27"/>
      <c r="D50" s="27"/>
      <c r="E50" s="27"/>
      <c r="G50" s="27"/>
      <c r="H50" s="27"/>
      <c r="I50" s="27"/>
      <c r="K50" s="27"/>
      <c r="L50" s="27"/>
      <c r="M50" s="27"/>
    </row>
    <row r="51" spans="1:13" x14ac:dyDescent="0.25">
      <c r="A51" s="102"/>
      <c r="C51" s="27"/>
      <c r="D51" s="27"/>
      <c r="E51" s="27"/>
      <c r="G51" s="27"/>
      <c r="H51" s="27"/>
      <c r="I51" s="27"/>
      <c r="K51" s="27"/>
      <c r="L51" s="27"/>
      <c r="M51" s="27"/>
    </row>
    <row r="52" spans="1:13" x14ac:dyDescent="0.25">
      <c r="A52" s="102"/>
      <c r="C52" s="27"/>
      <c r="D52" s="27"/>
      <c r="E52" s="27"/>
      <c r="G52" s="27"/>
      <c r="H52" s="27"/>
      <c r="I52" s="27"/>
      <c r="K52" s="27"/>
      <c r="L52" s="27"/>
      <c r="M52" s="27"/>
    </row>
    <row r="53" spans="1:13" x14ac:dyDescent="0.25">
      <c r="C53" s="27"/>
      <c r="D53" s="27"/>
      <c r="E53" s="27"/>
      <c r="G53" s="27"/>
      <c r="H53" s="27"/>
      <c r="I53" s="27"/>
      <c r="K53" s="27"/>
      <c r="L53" s="27"/>
      <c r="M53" s="27"/>
    </row>
    <row r="54" spans="1:13" x14ac:dyDescent="0.25">
      <c r="C54" s="27"/>
      <c r="D54" s="27"/>
      <c r="E54" s="27"/>
      <c r="G54" s="27"/>
      <c r="H54" s="27"/>
      <c r="I54" s="27"/>
      <c r="K54" s="27"/>
      <c r="L54" s="27"/>
      <c r="M54" s="27"/>
    </row>
    <row r="55" spans="1:13" x14ac:dyDescent="0.25">
      <c r="C55" s="27"/>
      <c r="D55" s="27"/>
      <c r="E55" s="27"/>
      <c r="G55" s="27"/>
      <c r="H55" s="27"/>
      <c r="I55" s="27"/>
      <c r="K55" s="27"/>
      <c r="L55" s="27"/>
      <c r="M55" s="27"/>
    </row>
  </sheetData>
  <mergeCells count="14">
    <mergeCell ref="A1:D1"/>
    <mergeCell ref="K15:L15"/>
    <mergeCell ref="B17:B22"/>
    <mergeCell ref="F17:F22"/>
    <mergeCell ref="J17:J22"/>
    <mergeCell ref="C15:D15"/>
    <mergeCell ref="G15:H15"/>
    <mergeCell ref="A4:A52"/>
    <mergeCell ref="C36:D36"/>
    <mergeCell ref="G36:H36"/>
    <mergeCell ref="K36:L36"/>
    <mergeCell ref="B38:B43"/>
    <mergeCell ref="F38:F43"/>
    <mergeCell ref="J38:J43"/>
  </mergeCells>
  <conditionalFormatting sqref="E11:E12">
    <cfRule type="cellIs" dxfId="4" priority="4" operator="greaterThan">
      <formula>0</formula>
    </cfRule>
  </conditionalFormatting>
  <conditionalFormatting sqref="F11:J12">
    <cfRule type="cellIs" dxfId="3" priority="3" operator="greaterThan">
      <formula>0</formula>
    </cfRule>
  </conditionalFormatting>
  <hyperlinks>
    <hyperlink ref="A4:A52" r:id="rId1" display="© 2015 Miguel Donoso Arévalo. Todos los derechos reservados. www.migueldonoso.es"/>
  </hyperlinks>
  <pageMargins left="0.7" right="0.7" top="0.75" bottom="0.75" header="0.3" footer="0.3"/>
  <pageSetup paperSize="9" orientation="portrait" horizontalDpi="4294967293" verticalDpi="4294967293"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zoomScaleNormal="100" workbookViewId="0">
      <selection activeCell="A4" sqref="A4:A52"/>
    </sheetView>
  </sheetViews>
  <sheetFormatPr baseColWidth="10" defaultRowHeight="15" x14ac:dyDescent="0.25"/>
  <cols>
    <col min="3" max="3" width="16.42578125" customWidth="1"/>
    <col min="4" max="4" width="12.7109375" bestFit="1" customWidth="1"/>
    <col min="5" max="5" width="5.28515625" customWidth="1"/>
  </cols>
  <sheetData>
    <row r="1" spans="1:6" ht="20.25" thickBot="1" x14ac:dyDescent="0.35">
      <c r="A1" s="103" t="s">
        <v>103</v>
      </c>
      <c r="B1" s="103"/>
      <c r="C1" s="103"/>
      <c r="D1" s="103"/>
    </row>
    <row r="2" spans="1:6" ht="15.75" thickTop="1" x14ac:dyDescent="0.25">
      <c r="A2" s="12"/>
      <c r="B2" s="12"/>
      <c r="C2" s="12"/>
      <c r="D2" s="12"/>
    </row>
    <row r="4" spans="1:6" ht="15" customHeight="1" x14ac:dyDescent="0.25">
      <c r="A4" s="102" t="s">
        <v>115</v>
      </c>
      <c r="B4" s="112" t="s">
        <v>50</v>
      </c>
      <c r="C4" s="113"/>
      <c r="D4" s="27">
        <v>10000</v>
      </c>
    </row>
    <row r="5" spans="1:6" x14ac:dyDescent="0.25">
      <c r="A5" s="102"/>
      <c r="B5" s="112" t="s">
        <v>83</v>
      </c>
      <c r="C5" s="113"/>
      <c r="D5" s="27">
        <f>SUM(D7:D42)</f>
        <v>0</v>
      </c>
      <c r="E5" s="46">
        <f>+D5/D4</f>
        <v>0</v>
      </c>
    </row>
    <row r="6" spans="1:6" x14ac:dyDescent="0.25">
      <c r="A6" s="102"/>
      <c r="B6" s="29" t="s">
        <v>11</v>
      </c>
      <c r="C6" s="29" t="s">
        <v>12</v>
      </c>
      <c r="D6" s="29" t="s">
        <v>13</v>
      </c>
    </row>
    <row r="7" spans="1:6" x14ac:dyDescent="0.25">
      <c r="A7" s="102"/>
      <c r="B7" s="43"/>
      <c r="C7" s="45"/>
      <c r="D7" s="27">
        <v>0</v>
      </c>
    </row>
    <row r="8" spans="1:6" x14ac:dyDescent="0.25">
      <c r="A8" s="102"/>
      <c r="B8" s="43"/>
      <c r="C8" s="45"/>
      <c r="D8" s="27">
        <v>0</v>
      </c>
    </row>
    <row r="9" spans="1:6" x14ac:dyDescent="0.25">
      <c r="A9" s="102"/>
      <c r="B9" s="43"/>
      <c r="C9" s="45"/>
      <c r="D9" s="27">
        <v>0</v>
      </c>
      <c r="F9" s="8"/>
    </row>
    <row r="10" spans="1:6" x14ac:dyDescent="0.25">
      <c r="A10" s="102"/>
      <c r="B10" s="43"/>
      <c r="C10" s="45"/>
      <c r="D10" s="27">
        <v>0</v>
      </c>
    </row>
    <row r="11" spans="1:6" x14ac:dyDescent="0.25">
      <c r="A11" s="102"/>
      <c r="B11" s="43"/>
      <c r="C11" s="45"/>
      <c r="D11" s="27">
        <v>0</v>
      </c>
    </row>
    <row r="12" spans="1:6" x14ac:dyDescent="0.25">
      <c r="A12" s="102"/>
      <c r="B12" s="43"/>
      <c r="C12" s="45"/>
      <c r="D12" s="27">
        <v>0</v>
      </c>
    </row>
    <row r="13" spans="1:6" x14ac:dyDescent="0.25">
      <c r="A13" s="102"/>
      <c r="B13" s="43"/>
      <c r="C13" s="45"/>
      <c r="D13" s="27">
        <v>0</v>
      </c>
    </row>
    <row r="14" spans="1:6" x14ac:dyDescent="0.25">
      <c r="A14" s="102"/>
      <c r="B14" s="43"/>
      <c r="C14" s="45"/>
      <c r="D14" s="27">
        <v>0</v>
      </c>
    </row>
    <row r="15" spans="1:6" x14ac:dyDescent="0.25">
      <c r="A15" s="102"/>
      <c r="B15" s="43"/>
      <c r="C15" s="45"/>
      <c r="D15" s="27">
        <v>0</v>
      </c>
    </row>
    <row r="16" spans="1:6" x14ac:dyDescent="0.25">
      <c r="A16" s="102"/>
      <c r="B16" s="43"/>
      <c r="C16" s="45"/>
      <c r="D16" s="27">
        <v>0</v>
      </c>
    </row>
    <row r="17" spans="1:4" x14ac:dyDescent="0.25">
      <c r="A17" s="102"/>
      <c r="B17" s="43"/>
      <c r="C17" s="45"/>
      <c r="D17" s="27">
        <v>0</v>
      </c>
    </row>
    <row r="18" spans="1:4" x14ac:dyDescent="0.25">
      <c r="A18" s="102"/>
      <c r="B18" s="43"/>
      <c r="C18" s="45"/>
      <c r="D18" s="27">
        <v>0</v>
      </c>
    </row>
    <row r="19" spans="1:4" x14ac:dyDescent="0.25">
      <c r="A19" s="102"/>
      <c r="B19" s="43"/>
      <c r="C19" s="45"/>
      <c r="D19" s="27">
        <v>0</v>
      </c>
    </row>
    <row r="20" spans="1:4" x14ac:dyDescent="0.25">
      <c r="A20" s="102"/>
      <c r="B20" s="43"/>
      <c r="C20" s="45"/>
      <c r="D20" s="27">
        <v>0</v>
      </c>
    </row>
    <row r="21" spans="1:4" x14ac:dyDescent="0.25">
      <c r="A21" s="102"/>
      <c r="B21" s="43"/>
      <c r="C21" s="45"/>
      <c r="D21" s="27">
        <v>0</v>
      </c>
    </row>
    <row r="22" spans="1:4" x14ac:dyDescent="0.25">
      <c r="A22" s="102"/>
      <c r="B22" s="43"/>
      <c r="C22" s="45"/>
      <c r="D22" s="27">
        <v>0</v>
      </c>
    </row>
    <row r="23" spans="1:4" x14ac:dyDescent="0.25">
      <c r="A23" s="102"/>
      <c r="B23" s="43"/>
      <c r="C23" s="45"/>
      <c r="D23" s="27">
        <v>0</v>
      </c>
    </row>
    <row r="24" spans="1:4" x14ac:dyDescent="0.25">
      <c r="A24" s="102"/>
      <c r="B24" s="43"/>
      <c r="C24" s="45"/>
      <c r="D24" s="27">
        <v>0</v>
      </c>
    </row>
    <row r="25" spans="1:4" x14ac:dyDescent="0.25">
      <c r="A25" s="102"/>
      <c r="B25" s="43"/>
      <c r="C25" s="45"/>
      <c r="D25" s="27">
        <v>0</v>
      </c>
    </row>
    <row r="26" spans="1:4" x14ac:dyDescent="0.25">
      <c r="A26" s="102"/>
      <c r="B26" s="43"/>
      <c r="C26" s="45"/>
      <c r="D26" s="27">
        <v>0</v>
      </c>
    </row>
    <row r="27" spans="1:4" x14ac:dyDescent="0.25">
      <c r="A27" s="102"/>
      <c r="B27" s="43"/>
      <c r="C27" s="45"/>
      <c r="D27" s="27">
        <v>0</v>
      </c>
    </row>
    <row r="28" spans="1:4" x14ac:dyDescent="0.25">
      <c r="A28" s="102"/>
      <c r="B28" s="43"/>
      <c r="C28" s="45"/>
      <c r="D28" s="27">
        <v>0</v>
      </c>
    </row>
    <row r="29" spans="1:4" x14ac:dyDescent="0.25">
      <c r="A29" s="102"/>
      <c r="B29" s="43"/>
      <c r="C29" s="45"/>
      <c r="D29" s="27">
        <v>0</v>
      </c>
    </row>
    <row r="30" spans="1:4" x14ac:dyDescent="0.25">
      <c r="A30" s="102"/>
      <c r="B30" s="43"/>
      <c r="C30" s="45"/>
      <c r="D30" s="27">
        <v>0</v>
      </c>
    </row>
    <row r="31" spans="1:4" x14ac:dyDescent="0.25">
      <c r="A31" s="102"/>
      <c r="B31" s="43"/>
      <c r="C31" s="45"/>
      <c r="D31" s="27">
        <v>0</v>
      </c>
    </row>
    <row r="32" spans="1:4" x14ac:dyDescent="0.25">
      <c r="A32" s="102"/>
      <c r="B32" s="43"/>
      <c r="C32" s="45"/>
      <c r="D32" s="27">
        <v>0</v>
      </c>
    </row>
    <row r="33" spans="1:4" x14ac:dyDescent="0.25">
      <c r="A33" s="102"/>
      <c r="B33" s="43"/>
      <c r="C33" s="45"/>
      <c r="D33" s="27">
        <v>0</v>
      </c>
    </row>
    <row r="34" spans="1:4" x14ac:dyDescent="0.25">
      <c r="A34" s="102"/>
      <c r="B34" s="43"/>
      <c r="C34" s="45"/>
      <c r="D34" s="27">
        <v>0</v>
      </c>
    </row>
    <row r="35" spans="1:4" x14ac:dyDescent="0.25">
      <c r="A35" s="102"/>
      <c r="B35" s="43"/>
      <c r="C35" s="45"/>
      <c r="D35" s="27">
        <v>0</v>
      </c>
    </row>
    <row r="36" spans="1:4" x14ac:dyDescent="0.25">
      <c r="A36" s="102"/>
      <c r="B36" s="43"/>
      <c r="C36" s="45"/>
      <c r="D36" s="27">
        <v>0</v>
      </c>
    </row>
    <row r="37" spans="1:4" x14ac:dyDescent="0.25">
      <c r="A37" s="102"/>
      <c r="B37" s="43"/>
      <c r="C37" s="45"/>
      <c r="D37" s="27">
        <v>0</v>
      </c>
    </row>
    <row r="38" spans="1:4" x14ac:dyDescent="0.25">
      <c r="A38" s="102"/>
      <c r="B38" s="43"/>
      <c r="C38" s="45"/>
      <c r="D38" s="27">
        <v>0</v>
      </c>
    </row>
    <row r="39" spans="1:4" x14ac:dyDescent="0.25">
      <c r="A39" s="102"/>
      <c r="B39" s="43"/>
      <c r="C39" s="45"/>
      <c r="D39" s="27">
        <v>0</v>
      </c>
    </row>
    <row r="40" spans="1:4" x14ac:dyDescent="0.25">
      <c r="A40" s="102"/>
      <c r="B40" s="43"/>
      <c r="C40" s="45"/>
      <c r="D40" s="27">
        <v>0</v>
      </c>
    </row>
    <row r="41" spans="1:4" x14ac:dyDescent="0.25">
      <c r="A41" s="102"/>
      <c r="B41" s="43"/>
      <c r="C41" s="45"/>
      <c r="D41" s="27">
        <v>0</v>
      </c>
    </row>
    <row r="42" spans="1:4" x14ac:dyDescent="0.25">
      <c r="A42" s="102"/>
      <c r="B42" s="43"/>
      <c r="C42" s="45"/>
      <c r="D42" s="27">
        <v>0</v>
      </c>
    </row>
    <row r="43" spans="1:4" x14ac:dyDescent="0.25">
      <c r="A43" s="102"/>
    </row>
    <row r="44" spans="1:4" x14ac:dyDescent="0.25">
      <c r="A44" s="102"/>
    </row>
    <row r="45" spans="1:4" x14ac:dyDescent="0.25">
      <c r="A45" s="102"/>
    </row>
    <row r="46" spans="1:4" x14ac:dyDescent="0.25">
      <c r="A46" s="102"/>
    </row>
    <row r="47" spans="1:4" x14ac:dyDescent="0.25">
      <c r="A47" s="102"/>
    </row>
    <row r="48" spans="1:4" x14ac:dyDescent="0.25">
      <c r="A48" s="102"/>
    </row>
    <row r="49" spans="1:1" x14ac:dyDescent="0.25">
      <c r="A49" s="102"/>
    </row>
    <row r="50" spans="1:1" x14ac:dyDescent="0.25">
      <c r="A50" s="102"/>
    </row>
    <row r="51" spans="1:1" x14ac:dyDescent="0.25">
      <c r="A51" s="102"/>
    </row>
    <row r="52" spans="1:1" x14ac:dyDescent="0.25">
      <c r="A52" s="102"/>
    </row>
  </sheetData>
  <mergeCells count="4">
    <mergeCell ref="A1:D1"/>
    <mergeCell ref="B5:C5"/>
    <mergeCell ref="B4:C4"/>
    <mergeCell ref="A4:A52"/>
  </mergeCells>
  <hyperlinks>
    <hyperlink ref="A4:A52" r:id="rId1" display="© 2015 Miguel Donoso Arévalo. Todos los derechos reservados. www.migueldonoso.es"/>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showGridLines="0" workbookViewId="0">
      <selection activeCell="D28" sqref="D28"/>
    </sheetView>
  </sheetViews>
  <sheetFormatPr baseColWidth="10" defaultRowHeight="15" x14ac:dyDescent="0.25"/>
  <cols>
    <col min="2" max="2" width="15.140625" bestFit="1" customWidth="1"/>
  </cols>
  <sheetData>
    <row r="1" spans="1:8" ht="20.25" thickBot="1" x14ac:dyDescent="0.35">
      <c r="A1" s="103" t="s">
        <v>106</v>
      </c>
      <c r="B1" s="103"/>
      <c r="C1" s="103"/>
      <c r="D1" s="103"/>
    </row>
    <row r="2" spans="1:8" ht="15.75" thickTop="1" x14ac:dyDescent="0.25">
      <c r="A2" s="12"/>
      <c r="B2" s="12"/>
      <c r="C2" s="12"/>
      <c r="D2" s="12"/>
    </row>
    <row r="4" spans="1:8" ht="15" customHeight="1" x14ac:dyDescent="0.25">
      <c r="A4" s="102" t="s">
        <v>115</v>
      </c>
      <c r="B4" s="25" t="s">
        <v>7</v>
      </c>
      <c r="C4" s="28">
        <v>6.1699999999999998E-2</v>
      </c>
      <c r="D4" s="6"/>
    </row>
    <row r="5" spans="1:8" x14ac:dyDescent="0.25">
      <c r="A5" s="102"/>
      <c r="B5" s="104" t="s">
        <v>63</v>
      </c>
      <c r="C5" s="105"/>
      <c r="D5" s="105"/>
      <c r="E5" s="105"/>
      <c r="F5" s="105"/>
      <c r="G5" s="105"/>
      <c r="H5" s="106"/>
    </row>
    <row r="6" spans="1:8" ht="45" x14ac:dyDescent="0.25">
      <c r="A6" s="102"/>
      <c r="B6" s="48" t="s">
        <v>52</v>
      </c>
      <c r="C6" s="48" t="s">
        <v>54</v>
      </c>
      <c r="D6" s="48" t="s">
        <v>56</v>
      </c>
      <c r="E6" s="48" t="s">
        <v>55</v>
      </c>
      <c r="F6" s="48" t="s">
        <v>35</v>
      </c>
      <c r="G6" s="48" t="s">
        <v>57</v>
      </c>
      <c r="H6" s="48" t="s">
        <v>53</v>
      </c>
    </row>
    <row r="7" spans="1:8" x14ac:dyDescent="0.25">
      <c r="A7" s="102"/>
      <c r="B7" s="26" t="s">
        <v>58</v>
      </c>
      <c r="C7" s="27">
        <v>18.12</v>
      </c>
      <c r="D7" s="26">
        <v>5.16</v>
      </c>
      <c r="E7" s="28">
        <v>0.80330000000000001</v>
      </c>
      <c r="F7" s="27">
        <f t="shared" ref="F7:F15" si="0">+C7*E7</f>
        <v>14.555796000000001</v>
      </c>
      <c r="G7" s="27">
        <v>0.82</v>
      </c>
      <c r="H7" s="27">
        <f>+F7/$C$4</f>
        <v>235.91241491085901</v>
      </c>
    </row>
    <row r="8" spans="1:8" x14ac:dyDescent="0.25">
      <c r="A8" s="102"/>
      <c r="B8" s="26" t="s">
        <v>59</v>
      </c>
      <c r="C8" s="27">
        <v>0.77400000000000002</v>
      </c>
      <c r="D8" s="26">
        <v>19.82</v>
      </c>
      <c r="E8" s="28">
        <v>0.14599999999999999</v>
      </c>
      <c r="F8" s="27">
        <f t="shared" si="0"/>
        <v>0.11300399999999999</v>
      </c>
      <c r="G8" s="27">
        <v>0.09</v>
      </c>
      <c r="H8" s="27">
        <f t="shared" ref="H8:H20" si="1">+F8/$C$4</f>
        <v>1.8315072933549432</v>
      </c>
    </row>
    <row r="9" spans="1:8" x14ac:dyDescent="0.25">
      <c r="A9" s="102"/>
      <c r="B9" s="26" t="s">
        <v>60</v>
      </c>
      <c r="C9" s="27">
        <v>1.155</v>
      </c>
      <c r="D9" s="26"/>
      <c r="E9" s="28">
        <v>0.13850000000000001</v>
      </c>
      <c r="F9" s="27">
        <f t="shared" si="0"/>
        <v>0.15996750000000001</v>
      </c>
      <c r="G9" s="27"/>
      <c r="H9" s="27">
        <f t="shared" si="1"/>
        <v>2.5926661264181527</v>
      </c>
    </row>
    <row r="10" spans="1:8" x14ac:dyDescent="0.25">
      <c r="A10" s="102"/>
      <c r="B10" s="26" t="s">
        <v>61</v>
      </c>
      <c r="C10" s="27">
        <v>6.47</v>
      </c>
      <c r="D10" s="26">
        <v>10.553000000000001</v>
      </c>
      <c r="E10" s="28">
        <v>0.1323</v>
      </c>
      <c r="F10" s="27">
        <f t="shared" si="0"/>
        <v>0.85598099999999999</v>
      </c>
      <c r="G10" s="27">
        <v>0.61299999999999999</v>
      </c>
      <c r="H10" s="27">
        <f t="shared" si="1"/>
        <v>13.87327390599676</v>
      </c>
    </row>
    <row r="11" spans="1:8" x14ac:dyDescent="0.25">
      <c r="A11" s="102"/>
      <c r="B11" s="26" t="s">
        <v>25</v>
      </c>
      <c r="C11" s="27">
        <v>5.2069999999999999</v>
      </c>
      <c r="D11" s="26">
        <v>12.76</v>
      </c>
      <c r="E11" s="28">
        <v>9.5399999999999999E-2</v>
      </c>
      <c r="F11" s="27">
        <f t="shared" si="0"/>
        <v>0.49674779999999996</v>
      </c>
      <c r="G11" s="27">
        <v>0.24</v>
      </c>
      <c r="H11" s="27">
        <f t="shared" si="1"/>
        <v>8.0510178282009726</v>
      </c>
    </row>
    <row r="12" spans="1:8" x14ac:dyDescent="0.25">
      <c r="A12" s="102"/>
      <c r="B12" s="26" t="s">
        <v>31</v>
      </c>
      <c r="C12" s="27">
        <v>12.265000000000001</v>
      </c>
      <c r="D12" s="26">
        <v>16.11</v>
      </c>
      <c r="E12" s="28">
        <v>7.7899999999999997E-2</v>
      </c>
      <c r="F12" s="27">
        <f t="shared" si="0"/>
        <v>0.9554435</v>
      </c>
      <c r="G12" s="27">
        <v>0.77</v>
      </c>
      <c r="H12" s="27">
        <f t="shared" si="1"/>
        <v>15.485307941653161</v>
      </c>
    </row>
    <row r="13" spans="1:8" x14ac:dyDescent="0.25">
      <c r="A13" s="102"/>
      <c r="B13" s="26" t="s">
        <v>64</v>
      </c>
      <c r="C13" s="27">
        <v>8.35</v>
      </c>
      <c r="D13" s="26">
        <v>1.028</v>
      </c>
      <c r="E13" s="28">
        <v>7.5200000000000003E-2</v>
      </c>
      <c r="F13" s="27">
        <f t="shared" si="0"/>
        <v>0.62792000000000003</v>
      </c>
      <c r="G13" s="27"/>
      <c r="H13" s="27">
        <f t="shared" si="1"/>
        <v>10.176985413290115</v>
      </c>
    </row>
    <row r="14" spans="1:8" x14ac:dyDescent="0.25">
      <c r="A14" s="102"/>
      <c r="B14" s="26" t="s">
        <v>37</v>
      </c>
      <c r="C14" s="27">
        <v>3.01</v>
      </c>
      <c r="D14" s="26">
        <v>12.11</v>
      </c>
      <c r="E14" s="28">
        <v>6.8400000000000002E-2</v>
      </c>
      <c r="F14" s="27">
        <f t="shared" si="0"/>
        <v>0.20588399999999998</v>
      </c>
      <c r="G14" s="27">
        <v>0.29399999999999998</v>
      </c>
      <c r="H14" s="27">
        <f t="shared" si="1"/>
        <v>3.3368557536466774</v>
      </c>
    </row>
    <row r="15" spans="1:8" x14ac:dyDescent="0.25">
      <c r="A15" s="102"/>
      <c r="B15" s="26" t="s">
        <v>26</v>
      </c>
      <c r="C15" s="27">
        <v>12.14</v>
      </c>
      <c r="D15" s="26">
        <v>12.9</v>
      </c>
      <c r="E15" s="28">
        <v>6.0600000000000001E-2</v>
      </c>
      <c r="F15" s="27">
        <f t="shared" si="0"/>
        <v>0.735684</v>
      </c>
      <c r="G15" s="27">
        <v>0.75</v>
      </c>
      <c r="H15" s="27">
        <f t="shared" si="1"/>
        <v>11.923565640194489</v>
      </c>
    </row>
    <row r="16" spans="1:8" x14ac:dyDescent="0.25">
      <c r="A16" s="102"/>
      <c r="B16" s="26" t="s">
        <v>24</v>
      </c>
      <c r="C16" s="27">
        <v>33.78</v>
      </c>
      <c r="D16" s="26">
        <v>17.559999999999999</v>
      </c>
      <c r="E16" s="28">
        <v>5.6000000000000001E-2</v>
      </c>
      <c r="F16" s="27">
        <f>+C16*E16</f>
        <v>1.89168</v>
      </c>
      <c r="G16" s="27"/>
      <c r="H16" s="27">
        <f t="shared" si="1"/>
        <v>30.659319286871963</v>
      </c>
    </row>
    <row r="17" spans="1:8" x14ac:dyDescent="0.25">
      <c r="A17" s="102"/>
      <c r="B17" s="26" t="s">
        <v>27</v>
      </c>
      <c r="C17" s="27">
        <v>23.454999999999998</v>
      </c>
      <c r="D17" s="26"/>
      <c r="E17" s="28">
        <v>5.5399999999999998E-2</v>
      </c>
      <c r="F17" s="27">
        <f t="shared" ref="F17:F20" si="2">+C17*E17</f>
        <v>1.2994069999999998</v>
      </c>
      <c r="G17" s="27"/>
      <c r="H17" s="27">
        <f t="shared" si="1"/>
        <v>21.060081037277143</v>
      </c>
    </row>
    <row r="18" spans="1:8" x14ac:dyDescent="0.25">
      <c r="A18" s="102"/>
      <c r="B18" s="26" t="s">
        <v>28</v>
      </c>
      <c r="C18" s="27">
        <v>2.5960000000000001</v>
      </c>
      <c r="D18" s="26">
        <v>13.52</v>
      </c>
      <c r="E18" s="28">
        <v>5.3900000000000003E-2</v>
      </c>
      <c r="F18" s="27">
        <f t="shared" si="2"/>
        <v>0.1399244</v>
      </c>
      <c r="G18" s="27">
        <v>0.1</v>
      </c>
      <c r="H18" s="27">
        <f t="shared" si="1"/>
        <v>2.26781847649919</v>
      </c>
    </row>
    <row r="19" spans="1:8" x14ac:dyDescent="0.25">
      <c r="A19" s="102"/>
      <c r="B19" s="26" t="s">
        <v>62</v>
      </c>
      <c r="C19" s="27">
        <v>8.4849999999999994</v>
      </c>
      <c r="D19" s="26"/>
      <c r="E19" s="28">
        <v>5.1499999999999997E-2</v>
      </c>
      <c r="F19" s="27">
        <f t="shared" si="2"/>
        <v>0.43697749999999996</v>
      </c>
      <c r="G19" s="27"/>
      <c r="H19" s="27">
        <f t="shared" si="1"/>
        <v>7.0822933549432738</v>
      </c>
    </row>
    <row r="20" spans="1:8" x14ac:dyDescent="0.25">
      <c r="A20" s="102"/>
      <c r="B20" s="26" t="s">
        <v>36</v>
      </c>
      <c r="C20" s="27">
        <v>17.984999999999999</v>
      </c>
      <c r="D20" s="26">
        <v>15.49</v>
      </c>
      <c r="E20" s="28">
        <v>5.0500000000000003E-2</v>
      </c>
      <c r="F20" s="27">
        <f t="shared" si="2"/>
        <v>0.90824250000000006</v>
      </c>
      <c r="G20" s="27">
        <v>0.75</v>
      </c>
      <c r="H20" s="27">
        <f t="shared" si="1"/>
        <v>14.720299837925447</v>
      </c>
    </row>
    <row r="21" spans="1:8" x14ac:dyDescent="0.25">
      <c r="A21" s="102"/>
    </row>
    <row r="22" spans="1:8" x14ac:dyDescent="0.25">
      <c r="A22" s="102"/>
    </row>
    <row r="23" spans="1:8" x14ac:dyDescent="0.25">
      <c r="A23" s="102"/>
    </row>
    <row r="24" spans="1:8" x14ac:dyDescent="0.25">
      <c r="A24" s="102"/>
    </row>
    <row r="25" spans="1:8" x14ac:dyDescent="0.25">
      <c r="A25" s="102"/>
    </row>
    <row r="26" spans="1:8" x14ac:dyDescent="0.25">
      <c r="A26" s="102"/>
    </row>
    <row r="27" spans="1:8" x14ac:dyDescent="0.25">
      <c r="A27" s="102"/>
    </row>
    <row r="28" spans="1:8" x14ac:dyDescent="0.25">
      <c r="A28" s="102"/>
    </row>
    <row r="29" spans="1:8" x14ac:dyDescent="0.25">
      <c r="A29" s="102"/>
    </row>
    <row r="30" spans="1:8" x14ac:dyDescent="0.25">
      <c r="A30" s="102"/>
    </row>
    <row r="31" spans="1:8" x14ac:dyDescent="0.25">
      <c r="A31" s="102"/>
    </row>
    <row r="32" spans="1:8" x14ac:dyDescent="0.25">
      <c r="A32" s="102"/>
    </row>
    <row r="33" spans="1:1" x14ac:dyDescent="0.25">
      <c r="A33" s="102"/>
    </row>
    <row r="34" spans="1:1" x14ac:dyDescent="0.25">
      <c r="A34" s="102"/>
    </row>
    <row r="35" spans="1:1" x14ac:dyDescent="0.25">
      <c r="A35" s="102"/>
    </row>
    <row r="36" spans="1:1" x14ac:dyDescent="0.25">
      <c r="A36" s="102"/>
    </row>
    <row r="37" spans="1:1" x14ac:dyDescent="0.25">
      <c r="A37" s="102"/>
    </row>
    <row r="38" spans="1:1" x14ac:dyDescent="0.25">
      <c r="A38" s="102"/>
    </row>
    <row r="39" spans="1:1" x14ac:dyDescent="0.25">
      <c r="A39" s="102"/>
    </row>
    <row r="40" spans="1:1" x14ac:dyDescent="0.25">
      <c r="A40" s="102"/>
    </row>
    <row r="41" spans="1:1" x14ac:dyDescent="0.25">
      <c r="A41" s="102"/>
    </row>
    <row r="42" spans="1:1" x14ac:dyDescent="0.25">
      <c r="A42" s="102"/>
    </row>
    <row r="43" spans="1:1" x14ac:dyDescent="0.25">
      <c r="A43" s="102"/>
    </row>
    <row r="44" spans="1:1" x14ac:dyDescent="0.25">
      <c r="A44" s="102"/>
    </row>
    <row r="45" spans="1:1" x14ac:dyDescent="0.25">
      <c r="A45" s="102"/>
    </row>
    <row r="46" spans="1:1" x14ac:dyDescent="0.25">
      <c r="A46" s="102"/>
    </row>
    <row r="47" spans="1:1" x14ac:dyDescent="0.25">
      <c r="A47" s="102"/>
    </row>
    <row r="48" spans="1:1" x14ac:dyDescent="0.25">
      <c r="A48" s="102"/>
    </row>
    <row r="49" spans="1:1" x14ac:dyDescent="0.25">
      <c r="A49" s="102"/>
    </row>
    <row r="50" spans="1:1" x14ac:dyDescent="0.25">
      <c r="A50" s="102"/>
    </row>
    <row r="51" spans="1:1" x14ac:dyDescent="0.25">
      <c r="A51" s="102"/>
    </row>
    <row r="52" spans="1:1" x14ac:dyDescent="0.25">
      <c r="A52" s="102"/>
    </row>
  </sheetData>
  <mergeCells count="3">
    <mergeCell ref="B5:H5"/>
    <mergeCell ref="A1:D1"/>
    <mergeCell ref="A4:A52"/>
  </mergeCells>
  <conditionalFormatting sqref="C4">
    <cfRule type="cellIs" dxfId="2" priority="1" operator="lessThan">
      <formula>H4*1.1</formula>
    </cfRule>
  </conditionalFormatting>
  <hyperlinks>
    <hyperlink ref="A4:A52" r:id="rId1" display="© 2015 Miguel Donoso Arévalo. Todos los derechos reservados. www.migueldonoso.es"/>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
  <sheetViews>
    <sheetView showGridLines="0" workbookViewId="0">
      <selection activeCell="A4" sqref="A4:A52"/>
    </sheetView>
  </sheetViews>
  <sheetFormatPr baseColWidth="10" defaultRowHeight="15" x14ac:dyDescent="0.25"/>
  <cols>
    <col min="3" max="3" width="15.85546875" customWidth="1"/>
    <col min="4" max="4" width="44.140625" bestFit="1" customWidth="1"/>
    <col min="5" max="5" width="13.85546875" customWidth="1"/>
  </cols>
  <sheetData>
    <row r="1" spans="1:5" ht="20.25" thickBot="1" x14ac:dyDescent="0.35">
      <c r="A1" s="103" t="s">
        <v>20</v>
      </c>
      <c r="B1" s="103"/>
      <c r="C1" s="103"/>
      <c r="D1" s="103"/>
      <c r="E1" s="103"/>
    </row>
    <row r="2" spans="1:5" ht="15.75" thickTop="1" x14ac:dyDescent="0.25">
      <c r="A2" s="12"/>
      <c r="B2" s="12"/>
      <c r="C2" s="12"/>
      <c r="D2" s="12"/>
      <c r="E2" s="12"/>
    </row>
    <row r="4" spans="1:5" ht="15.75" thickBot="1" x14ac:dyDescent="0.3">
      <c r="A4" s="102" t="s">
        <v>115</v>
      </c>
      <c r="D4" s="92">
        <v>2015</v>
      </c>
      <c r="E4" s="92">
        <v>2016</v>
      </c>
    </row>
    <row r="5" spans="1:5" ht="16.5" thickBot="1" x14ac:dyDescent="0.3">
      <c r="A5" s="102"/>
      <c r="C5" s="92" t="s">
        <v>19</v>
      </c>
      <c r="D5" s="95">
        <f>+'Tu libertad'!C6</f>
        <v>10000</v>
      </c>
      <c r="E5" s="95">
        <f>+'Tu libertad'!C7</f>
        <v>5000</v>
      </c>
    </row>
    <row r="6" spans="1:5" ht="15.75" thickBot="1" x14ac:dyDescent="0.3">
      <c r="A6" s="102"/>
      <c r="C6" s="92" t="s">
        <v>23</v>
      </c>
      <c r="D6" s="94">
        <f>+E11</f>
        <v>0</v>
      </c>
      <c r="E6" s="94">
        <f>+E38</f>
        <v>0</v>
      </c>
    </row>
    <row r="7" spans="1:5" ht="15.75" thickBot="1" x14ac:dyDescent="0.3">
      <c r="A7" s="102"/>
      <c r="C7" s="92" t="s">
        <v>5</v>
      </c>
      <c r="D7" s="94">
        <f>SUM(D6:D6)</f>
        <v>0</v>
      </c>
      <c r="E7" s="94">
        <f>SUM(E6:E6)</f>
        <v>0</v>
      </c>
    </row>
    <row r="8" spans="1:5" x14ac:dyDescent="0.25">
      <c r="A8" s="102"/>
      <c r="C8" s="92" t="s">
        <v>18</v>
      </c>
      <c r="D8" s="93">
        <f>+D7/D5</f>
        <v>0</v>
      </c>
      <c r="E8" s="93">
        <f>+E7/E5</f>
        <v>0</v>
      </c>
    </row>
    <row r="9" spans="1:5" x14ac:dyDescent="0.25">
      <c r="A9" s="102"/>
    </row>
    <row r="10" spans="1:5" x14ac:dyDescent="0.25">
      <c r="A10" s="102"/>
    </row>
    <row r="11" spans="1:5" x14ac:dyDescent="0.25">
      <c r="A11" s="102"/>
      <c r="C11" s="114" t="s">
        <v>38</v>
      </c>
      <c r="D11" s="114"/>
      <c r="E11" s="27">
        <f>SUM(E13:E553)</f>
        <v>0</v>
      </c>
    </row>
    <row r="12" spans="1:5" x14ac:dyDescent="0.25">
      <c r="A12" s="102"/>
      <c r="C12" s="92" t="s">
        <v>11</v>
      </c>
      <c r="D12" s="92" t="s">
        <v>21</v>
      </c>
      <c r="E12" s="92" t="s">
        <v>13</v>
      </c>
    </row>
    <row r="13" spans="1:5" ht="15.75" customHeight="1" x14ac:dyDescent="0.25">
      <c r="A13" s="102"/>
      <c r="B13" s="118" t="s">
        <v>22</v>
      </c>
      <c r="C13" s="43"/>
      <c r="D13" s="26"/>
      <c r="E13" s="27">
        <v>0</v>
      </c>
    </row>
    <row r="14" spans="1:5" x14ac:dyDescent="0.25">
      <c r="A14" s="102"/>
      <c r="B14" s="119"/>
      <c r="C14" s="43"/>
      <c r="D14" s="26"/>
      <c r="E14" s="27">
        <v>0</v>
      </c>
    </row>
    <row r="15" spans="1:5" x14ac:dyDescent="0.25">
      <c r="A15" s="102"/>
      <c r="B15" s="119"/>
      <c r="C15" s="43"/>
      <c r="D15" s="26"/>
      <c r="E15" s="27">
        <v>0</v>
      </c>
    </row>
    <row r="16" spans="1:5" x14ac:dyDescent="0.25">
      <c r="A16" s="102"/>
      <c r="B16" s="119"/>
      <c r="C16" s="43"/>
      <c r="D16" s="26"/>
      <c r="E16" s="27">
        <v>0</v>
      </c>
    </row>
    <row r="17" spans="1:9" x14ac:dyDescent="0.25">
      <c r="A17" s="102"/>
      <c r="B17" s="119"/>
      <c r="C17" s="43"/>
      <c r="D17" s="26"/>
      <c r="E17" s="27">
        <v>0</v>
      </c>
    </row>
    <row r="18" spans="1:9" x14ac:dyDescent="0.25">
      <c r="A18" s="102"/>
      <c r="B18" s="120"/>
      <c r="C18" s="43"/>
      <c r="D18" s="26"/>
      <c r="E18" s="27">
        <v>0</v>
      </c>
    </row>
    <row r="19" spans="1:9" x14ac:dyDescent="0.25">
      <c r="A19" s="102"/>
      <c r="C19" s="43"/>
      <c r="D19" s="26"/>
      <c r="E19" s="27">
        <v>0</v>
      </c>
    </row>
    <row r="20" spans="1:9" x14ac:dyDescent="0.25">
      <c r="A20" s="102"/>
      <c r="C20" s="43"/>
      <c r="D20" s="26"/>
      <c r="E20" s="27">
        <v>0</v>
      </c>
    </row>
    <row r="21" spans="1:9" x14ac:dyDescent="0.25">
      <c r="A21" s="102"/>
      <c r="C21" s="43"/>
      <c r="D21" s="26"/>
      <c r="E21" s="27">
        <v>0</v>
      </c>
    </row>
    <row r="22" spans="1:9" x14ac:dyDescent="0.25">
      <c r="A22" s="102"/>
      <c r="C22" s="43"/>
      <c r="D22" s="26"/>
      <c r="E22" s="27">
        <v>0</v>
      </c>
    </row>
    <row r="23" spans="1:9" x14ac:dyDescent="0.25">
      <c r="A23" s="102"/>
      <c r="C23" s="43"/>
      <c r="D23" s="26"/>
      <c r="E23" s="27">
        <v>0</v>
      </c>
    </row>
    <row r="24" spans="1:9" x14ac:dyDescent="0.25">
      <c r="A24" s="102"/>
      <c r="C24" s="43"/>
      <c r="D24" s="26"/>
      <c r="E24" s="27">
        <v>0</v>
      </c>
      <c r="I24" s="96"/>
    </row>
    <row r="25" spans="1:9" x14ac:dyDescent="0.25">
      <c r="A25" s="102"/>
      <c r="C25" s="43"/>
      <c r="D25" s="26"/>
      <c r="E25" s="27">
        <v>0</v>
      </c>
    </row>
    <row r="26" spans="1:9" x14ac:dyDescent="0.25">
      <c r="A26" s="102"/>
      <c r="C26" s="43"/>
      <c r="D26" s="26"/>
      <c r="E26" s="27">
        <v>0</v>
      </c>
    </row>
    <row r="27" spans="1:9" x14ac:dyDescent="0.25">
      <c r="A27" s="102"/>
      <c r="C27" s="43"/>
      <c r="D27" s="26"/>
      <c r="E27" s="27">
        <v>0</v>
      </c>
    </row>
    <row r="28" spans="1:9" x14ac:dyDescent="0.25">
      <c r="A28" s="102"/>
      <c r="C28" s="43"/>
      <c r="D28" s="26"/>
      <c r="E28" s="27">
        <v>0</v>
      </c>
    </row>
    <row r="29" spans="1:9" x14ac:dyDescent="0.25">
      <c r="A29" s="102"/>
      <c r="C29" s="43"/>
      <c r="D29" s="26"/>
      <c r="E29" s="27">
        <v>0</v>
      </c>
    </row>
    <row r="30" spans="1:9" x14ac:dyDescent="0.25">
      <c r="A30" s="102"/>
      <c r="C30" s="43"/>
      <c r="D30" s="26"/>
      <c r="E30" s="27">
        <v>0</v>
      </c>
    </row>
    <row r="31" spans="1:9" x14ac:dyDescent="0.25">
      <c r="A31" s="102"/>
      <c r="C31" s="43"/>
      <c r="D31" s="26"/>
      <c r="E31" s="27">
        <v>0</v>
      </c>
    </row>
    <row r="32" spans="1:9" x14ac:dyDescent="0.25">
      <c r="A32" s="102"/>
      <c r="C32" s="43"/>
      <c r="D32" s="26"/>
      <c r="E32" s="27">
        <v>0</v>
      </c>
    </row>
    <row r="33" spans="1:5" x14ac:dyDescent="0.25">
      <c r="A33" s="102"/>
      <c r="C33" s="43"/>
      <c r="D33" s="26"/>
      <c r="E33" s="27">
        <v>0</v>
      </c>
    </row>
    <row r="34" spans="1:5" x14ac:dyDescent="0.25">
      <c r="A34" s="102"/>
      <c r="C34" s="43"/>
      <c r="D34" s="26"/>
      <c r="E34" s="27">
        <v>0</v>
      </c>
    </row>
    <row r="35" spans="1:5" x14ac:dyDescent="0.25">
      <c r="A35" s="102"/>
      <c r="C35" s="43"/>
      <c r="D35" s="26"/>
      <c r="E35" s="27">
        <v>0</v>
      </c>
    </row>
    <row r="36" spans="1:5" x14ac:dyDescent="0.25">
      <c r="A36" s="102"/>
      <c r="C36" s="43"/>
      <c r="D36" s="26"/>
      <c r="E36" s="27">
        <v>0</v>
      </c>
    </row>
    <row r="37" spans="1:5" x14ac:dyDescent="0.25">
      <c r="A37" s="102"/>
    </row>
    <row r="38" spans="1:5" x14ac:dyDescent="0.25">
      <c r="A38" s="102"/>
      <c r="C38" s="114" t="s">
        <v>38</v>
      </c>
      <c r="D38" s="114"/>
      <c r="E38" s="27">
        <f>SUM(E40:E580)</f>
        <v>0</v>
      </c>
    </row>
    <row r="39" spans="1:5" x14ac:dyDescent="0.25">
      <c r="A39" s="102"/>
      <c r="C39" s="92" t="s">
        <v>11</v>
      </c>
      <c r="D39" s="92" t="s">
        <v>21</v>
      </c>
      <c r="E39" s="92" t="s">
        <v>13</v>
      </c>
    </row>
    <row r="40" spans="1:5" x14ac:dyDescent="0.25">
      <c r="A40" s="102"/>
      <c r="B40" s="118" t="s">
        <v>107</v>
      </c>
      <c r="C40" s="43"/>
      <c r="D40" s="26"/>
      <c r="E40" s="27">
        <v>0</v>
      </c>
    </row>
    <row r="41" spans="1:5" x14ac:dyDescent="0.25">
      <c r="A41" s="102"/>
      <c r="B41" s="119"/>
      <c r="C41" s="43"/>
      <c r="D41" s="26"/>
      <c r="E41" s="27">
        <v>0</v>
      </c>
    </row>
    <row r="42" spans="1:5" x14ac:dyDescent="0.25">
      <c r="A42" s="102"/>
      <c r="B42" s="119"/>
      <c r="C42" s="43"/>
      <c r="D42" s="26"/>
      <c r="E42" s="27">
        <v>0</v>
      </c>
    </row>
    <row r="43" spans="1:5" x14ac:dyDescent="0.25">
      <c r="A43" s="102"/>
      <c r="B43" s="119"/>
      <c r="C43" s="43"/>
      <c r="D43" s="26"/>
      <c r="E43" s="27">
        <v>0</v>
      </c>
    </row>
    <row r="44" spans="1:5" x14ac:dyDescent="0.25">
      <c r="A44" s="102"/>
      <c r="B44" s="119"/>
      <c r="C44" s="43"/>
      <c r="D44" s="26"/>
      <c r="E44" s="27">
        <v>0</v>
      </c>
    </row>
    <row r="45" spans="1:5" x14ac:dyDescent="0.25">
      <c r="A45" s="102"/>
      <c r="B45" s="120"/>
      <c r="C45" s="43"/>
      <c r="D45" s="26"/>
      <c r="E45" s="27">
        <v>0</v>
      </c>
    </row>
    <row r="46" spans="1:5" x14ac:dyDescent="0.25">
      <c r="A46" s="102"/>
      <c r="C46" s="43"/>
      <c r="D46" s="26"/>
      <c r="E46" s="27">
        <v>0</v>
      </c>
    </row>
    <row r="47" spans="1:5" x14ac:dyDescent="0.25">
      <c r="A47" s="102"/>
      <c r="C47" s="43"/>
      <c r="D47" s="26"/>
      <c r="E47" s="27">
        <v>0</v>
      </c>
    </row>
    <row r="48" spans="1:5" x14ac:dyDescent="0.25">
      <c r="A48" s="102"/>
      <c r="C48" s="43"/>
      <c r="D48" s="26"/>
      <c r="E48" s="27">
        <v>0</v>
      </c>
    </row>
    <row r="49" spans="1:5" x14ac:dyDescent="0.25">
      <c r="A49" s="102"/>
      <c r="C49" s="43"/>
      <c r="D49" s="26"/>
      <c r="E49" s="27">
        <v>0</v>
      </c>
    </row>
    <row r="50" spans="1:5" x14ac:dyDescent="0.25">
      <c r="A50" s="102"/>
      <c r="C50" s="43"/>
      <c r="D50" s="26"/>
      <c r="E50" s="27">
        <v>0</v>
      </c>
    </row>
    <row r="51" spans="1:5" x14ac:dyDescent="0.25">
      <c r="A51" s="102"/>
      <c r="C51" s="43"/>
      <c r="D51" s="26"/>
      <c r="E51" s="27">
        <v>0</v>
      </c>
    </row>
    <row r="52" spans="1:5" x14ac:dyDescent="0.25">
      <c r="A52" s="102"/>
      <c r="C52" s="43"/>
      <c r="D52" s="26"/>
      <c r="E52" s="27">
        <v>0</v>
      </c>
    </row>
    <row r="53" spans="1:5" x14ac:dyDescent="0.25">
      <c r="C53" s="43"/>
      <c r="D53" s="26"/>
      <c r="E53" s="27">
        <v>0</v>
      </c>
    </row>
    <row r="54" spans="1:5" x14ac:dyDescent="0.25">
      <c r="C54" s="43"/>
      <c r="D54" s="26"/>
      <c r="E54" s="27">
        <v>0</v>
      </c>
    </row>
    <row r="55" spans="1:5" x14ac:dyDescent="0.25">
      <c r="C55" s="43"/>
      <c r="D55" s="26"/>
      <c r="E55" s="27">
        <v>0</v>
      </c>
    </row>
    <row r="56" spans="1:5" x14ac:dyDescent="0.25">
      <c r="C56" s="43"/>
      <c r="D56" s="26"/>
      <c r="E56" s="27">
        <v>0</v>
      </c>
    </row>
    <row r="57" spans="1:5" x14ac:dyDescent="0.25">
      <c r="C57" s="43"/>
      <c r="D57" s="26"/>
      <c r="E57" s="27">
        <v>0</v>
      </c>
    </row>
    <row r="58" spans="1:5" x14ac:dyDescent="0.25">
      <c r="C58" s="43"/>
      <c r="D58" s="26"/>
      <c r="E58" s="27">
        <v>0</v>
      </c>
    </row>
    <row r="59" spans="1:5" x14ac:dyDescent="0.25">
      <c r="C59" s="43"/>
      <c r="D59" s="26"/>
      <c r="E59" s="27">
        <v>0</v>
      </c>
    </row>
    <row r="60" spans="1:5" x14ac:dyDescent="0.25">
      <c r="C60" s="43"/>
      <c r="D60" s="26"/>
      <c r="E60" s="27">
        <v>0</v>
      </c>
    </row>
    <row r="61" spans="1:5" x14ac:dyDescent="0.25">
      <c r="C61" s="43"/>
      <c r="D61" s="26"/>
      <c r="E61" s="27">
        <v>0</v>
      </c>
    </row>
    <row r="62" spans="1:5" x14ac:dyDescent="0.25">
      <c r="C62" s="43"/>
      <c r="D62" s="26"/>
      <c r="E62" s="27">
        <v>0</v>
      </c>
    </row>
    <row r="63" spans="1:5" x14ac:dyDescent="0.25">
      <c r="C63" s="43"/>
      <c r="D63" s="26"/>
      <c r="E63" s="27">
        <v>0</v>
      </c>
    </row>
  </sheetData>
  <mergeCells count="6">
    <mergeCell ref="C11:D11"/>
    <mergeCell ref="B13:B18"/>
    <mergeCell ref="A1:E1"/>
    <mergeCell ref="C38:D38"/>
    <mergeCell ref="B40:B45"/>
    <mergeCell ref="A4:A52"/>
  </mergeCells>
  <conditionalFormatting sqref="D7:E7">
    <cfRule type="cellIs" dxfId="1" priority="2" operator="greaterThan">
      <formula>$D$5</formula>
    </cfRule>
  </conditionalFormatting>
  <conditionalFormatting sqref="D8:E8">
    <cfRule type="cellIs" dxfId="0" priority="1" operator="greaterThan">
      <formula>0.99</formula>
    </cfRule>
  </conditionalFormatting>
  <hyperlinks>
    <hyperlink ref="A4:A52" r:id="rId1" display="© 2015 Miguel Donoso Arévalo. Todos los derechos reservados. www.migueldonoso.es"/>
  </hyperlinks>
  <pageMargins left="0.7" right="0.7" top="0.75" bottom="0.75" header="0.3" footer="0.3"/>
  <pageSetup paperSize="9" orientation="portrait" horizontalDpi="0"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Portada</vt:lpstr>
      <vt:lpstr>Resumen mensual</vt:lpstr>
      <vt:lpstr>Tu libertad</vt:lpstr>
      <vt:lpstr>Diario de operaciones</vt:lpstr>
      <vt:lpstr>Cartera </vt:lpstr>
      <vt:lpstr>Ingresos pasivos</vt:lpstr>
      <vt:lpstr>Inversiones totales</vt:lpstr>
      <vt:lpstr>Candidatos posibles</vt:lpstr>
      <vt:lpstr>Aportaciones realizadas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Diario de mi libertad financiera</dc:title>
  <dc:creator>Jesús Miguel Donoso Arévalo</dc:creator>
  <cp:keywords>Libertad financiera, Independencia financiera</cp:keywords>
  <dc:description>Consigue tu libertad financiera paso a paso en la web www.migueldonoso.es</dc:description>
  <cp:lastModifiedBy>Miguel</cp:lastModifiedBy>
  <cp:revision>1</cp:revision>
  <dcterms:created xsi:type="dcterms:W3CDTF">2014-04-29T17:20:23Z</dcterms:created>
  <dcterms:modified xsi:type="dcterms:W3CDTF">2015-10-20T08:30:35Z</dcterms:modified>
  <cp:category>Economía doméstica, finanzas, Autoayuda, Superación</cp:category>
  <cp:version>1.0</cp:version>
</cp:coreProperties>
</file>